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5년 계약 관련\계약현황 공개\"/>
    </mc:Choice>
  </mc:AlternateContent>
  <xr:revisionPtr revIDLastSave="0" documentId="13_ncr:1_{DFEB203C-C02C-4A0E-A9B3-186C5FC38E13}" xr6:coauthVersionLast="47" xr6:coauthVersionMax="47" xr10:uidLastSave="{00000000-0000-0000-0000-000000000000}"/>
  <bookViews>
    <workbookView minimized="1" xWindow="5445" yWindow="600" windowWidth="21600" windowHeight="14985" tabRatio="747" firstSheet="7" activeTab="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용역발주계획!$B$3:$M$7</definedName>
    <definedName name="_xlnm.Print_Area" localSheetId="6">대금지급현황!$B$1:$I$29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3" l="1"/>
  <c r="F54" i="23"/>
  <c r="F22" i="23"/>
  <c r="H19" i="6" l="1"/>
  <c r="F70" i="23"/>
  <c r="F62" i="23"/>
  <c r="D6" i="9"/>
  <c r="H20" i="6" l="1"/>
  <c r="H21" i="6"/>
  <c r="H18" i="6" l="1"/>
  <c r="E174" i="9" l="1"/>
  <c r="C174" i="9"/>
  <c r="F171" i="9"/>
  <c r="G171" i="9" s="1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G138" i="9" s="1"/>
  <c r="D138" i="9"/>
  <c r="C138" i="9"/>
  <c r="C135" i="9"/>
  <c r="E130" i="9"/>
  <c r="C130" i="9"/>
  <c r="F127" i="9"/>
  <c r="E127" i="9"/>
  <c r="G127" i="9" s="1"/>
  <c r="D127" i="9"/>
  <c r="C127" i="9"/>
  <c r="C124" i="9"/>
  <c r="E119" i="9"/>
  <c r="C119" i="9"/>
  <c r="F116" i="9"/>
  <c r="E116" i="9"/>
  <c r="G116" i="9" s="1"/>
  <c r="D116" i="9"/>
  <c r="C116" i="9"/>
  <c r="C113" i="9"/>
  <c r="E108" i="9"/>
  <c r="C108" i="9"/>
  <c r="F105" i="9"/>
  <c r="E105" i="9"/>
  <c r="G105" i="9" s="1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C9" i="9"/>
  <c r="F6" i="9"/>
  <c r="E6" i="9"/>
  <c r="C6" i="9"/>
  <c r="C3" i="9"/>
  <c r="F125" i="23"/>
  <c r="D125" i="23" s="1"/>
  <c r="F117" i="23"/>
  <c r="D117" i="23" s="1"/>
  <c r="F109" i="23"/>
  <c r="D109" i="23" s="1"/>
  <c r="F101" i="23"/>
  <c r="D101" i="23" s="1"/>
  <c r="F93" i="23"/>
  <c r="D93" i="23" s="1"/>
  <c r="F85" i="23"/>
  <c r="D85" i="23"/>
  <c r="F77" i="23"/>
  <c r="D77" i="23" s="1"/>
  <c r="F69" i="23"/>
  <c r="D69" i="23" s="1"/>
  <c r="F61" i="23"/>
  <c r="D61" i="23" s="1"/>
  <c r="F53" i="23"/>
  <c r="D53" i="23" s="1"/>
  <c r="F45" i="23"/>
  <c r="F61" i="9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28" i="9" l="1"/>
  <c r="G28" i="9"/>
  <c r="F17" i="9"/>
  <c r="G61" i="9"/>
  <c r="G94" i="9"/>
  <c r="G83" i="9"/>
  <c r="G72" i="9"/>
  <c r="G50" i="9"/>
  <c r="G39" i="9"/>
  <c r="G17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<sst xmlns="http://schemas.openxmlformats.org/spreadsheetml/2006/main" count="1095" uniqueCount="256">
  <si>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</si>
  <si>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</si>
  <si>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</si>
  <si>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</si>
  <si>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</si>
  <si>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</si>
  <si>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</si>
  <si>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</si>
  <si>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</si>
  <si>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</si>
  <si>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</si>
  <si>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</si>
  <si>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</si>
  <si>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</si>
  <si>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</si>
  <si>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</si>
  <si>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</si>
  <si>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</si>
  <si>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</si>
  <si>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</si>
  <si>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</si>
  <si>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</si>
  <si>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</si>
  <si>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</si>
  <si>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</si>
  <si>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</si>
  <si>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</si>
  <si>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</si>
  <si>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</si>
  <si>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</si>
  <si>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</si>
  <si>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</si>
  <si>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</si>
  <si>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</si>
  <si>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</si>
  <si>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</si>
  <si>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</si>
  <si>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</si>
  <si>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</si>
  <si>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</si>
  <si>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</si>
  <si>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</si>
  <si>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</si>
  <si>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</si>
  <si>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</si>
  <si>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</si>
  <si>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</si>
  <si>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</si>
  <si>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</si>
  <si>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</si>
  <si>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</si>
  <si>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</si>
  <si>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</si>
  <si>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</si>
  <si>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</si>
  <si>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</si>
  <si>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</si>
  <si>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</si>
  <si>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</si>
  <si>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</si>
  <si>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</si>
  <si>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</si>
  <si>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</si>
  <si>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</si>
  <si>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</si>
  <si>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</si>
  <si>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</si>
  <si>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</si>
  <si>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중원청소년수련관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</si>
  <si>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</si>
  <si>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</si>
  <si>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</si>
  <si>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</si>
  <si>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</si>
  <si>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</si>
  <si>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</si>
  <si>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</si>
  <si>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</si>
  <si>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</si>
  <si>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</si>
  <si>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</si>
  <si>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</si>
  <si>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</si>
  <si>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</si>
  <si>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</si>
  <si>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</si>
  <si>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</si>
  <si>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</si>
  <si>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</si>
  <si>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</si>
  <si>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</si>
  <si>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</si>
  <si>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</si>
  <si>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</si>
  <si>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</si>
  <si>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</si>
  <si>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</si>
  <si>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</si>
  <si>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</si>
  <si>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</si>
  <si>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</si>
  <si>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</si>
  <si>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</si>
  <si>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</si>
  <si>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</si>
  <si>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</si>
  <si>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</si>
  <si>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</si>
  <si>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</si>
  <si>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</si>
  <si>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</si>
  <si>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</si>
  <si>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</si>
  <si>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</si>
  <si>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</si>
  <si>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</si>
  <si>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</si>
  <si>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</si>
  <si>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</si>
  <si>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</si>
  <si>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</si>
  <si>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</si>
  <si>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</si>
  <si>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</si>
  <si>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</si>
  <si>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</si>
  <si>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</si>
  <si>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</si>
  <si>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</si>
  <si>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</si>
  <si>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</si>
  <si>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</si>
  <si>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</si>
  <si>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</si>
  <si>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</si>
  <si>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</si>
  <si>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</si>
  <si>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</si>
  <si>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</si>
  <si>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</si>
  <si>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</si>
  <si>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</si>
  <si>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</si>
  <si>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</si>
  <si>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</si>
  <si>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</si>
  <si>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</si>
  <si>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</si>
  <si>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</si>
  <si>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</si>
  <si>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</si>
  <si>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</si>
  <si>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</si>
  <si>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</si>
  <si>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</si>
  <si>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</si>
  <si>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</si>
  <si>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t>- 이하여백 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</si>
  <si>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</si>
  <si>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실 급식 인원 반영</t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</si>
  <si>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</si>
  <si>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</si>
  <si>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</si>
  <si>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</si>
  <si>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</si>
  <si>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실 근무일 반영</t>
  </si>
  <si>
    <t>실 근무일 반영</t>
    <phoneticPr fontId="6" type="noConversion"/>
  </si>
  <si>
    <t>실 사용금액 반영</t>
    <phoneticPr fontId="6" type="noConversion"/>
  </si>
  <si>
    <t>수의계약</t>
    <phoneticPr fontId="6" type="noConversion"/>
  </si>
  <si>
    <t>정지홍</t>
    <phoneticPr fontId="6" type="noConversion"/>
  </si>
  <si>
    <t>031-729-9314</t>
    <phoneticPr fontId="6" type="noConversion"/>
  </si>
  <si>
    <t>연간계약
(짝수 월에 실시)</t>
    <phoneticPr fontId="6" type="noConversion"/>
  </si>
  <si>
    <t>조아트</t>
  </si>
  <si>
    <t>2025.04.08.</t>
  </si>
  <si>
    <t>2025.05.02.</t>
  </si>
  <si>
    <t>(주)이푸른환경</t>
  </si>
  <si>
    <t>정회일</t>
  </si>
  <si>
    <t>2025. 썸썸스페이스 플리마켓 이동판매차량 임차</t>
    <phoneticPr fontId="6" type="noConversion"/>
  </si>
  <si>
    <t>6월</t>
  </si>
  <si>
    <t>2025.「데이터 리터러시 with 파이썬」 2차 교구 임차</t>
  </si>
  <si>
    <t>수의계약</t>
  </si>
  <si>
    <t>박시진</t>
  </si>
  <si>
    <t>031-729-9355</t>
  </si>
  <si>
    <t>6월</t>
    <phoneticPr fontId="6" type="noConversion"/>
  </si>
  <si>
    <t>보일러 세관 작업</t>
  </si>
  <si>
    <t>기계</t>
  </si>
  <si>
    <t>김예진</t>
  </si>
  <si>
    <t>031-729-9318</t>
  </si>
  <si>
    <t>2025년 실내공기질 재측정</t>
  </si>
  <si>
    <t>2025. 하반기(7~12월) 프로그램 안내지 제작</t>
  </si>
  <si>
    <t xml:space="preserve"> A4 size 스노우지 </t>
  </si>
  <si>
    <t>부</t>
  </si>
  <si>
    <t>박선정</t>
  </si>
  <si>
    <t>031-729-9352</t>
    <phoneticPr fontId="6" type="noConversion"/>
  </si>
  <si>
    <t xml:space="preserve">2025. THE 와플 타운홀미팅 행사 대관 </t>
  </si>
  <si>
    <t xml:space="preserve">전자 </t>
  </si>
  <si>
    <t>조아라</t>
  </si>
  <si>
    <t>031-729-9335</t>
  </si>
  <si>
    <t>2025.05.31.</t>
    <phoneticPr fontId="6" type="noConversion"/>
  </si>
  <si>
    <t>2025.06.02.</t>
    <phoneticPr fontId="6" type="noConversion"/>
  </si>
  <si>
    <t>2025년 상반기 대기배출시설 자가측정</t>
  </si>
  <si>
    <t>2025. 성남시 성년의날 기념행사 포스터 및 현수막 제작</t>
  </si>
  <si>
    <t>2025. 성남시 성년의날 기념행사 무대, 음향 설치 및 공연 계약</t>
  </si>
  <si>
    <t>2025. 성남시 성년의날 기념행사 타프설치 및 체험부스 임차</t>
  </si>
  <si>
    <t>썸썸홀 안전사다리 및 발판 등 설치공사</t>
  </si>
  <si>
    <t>2025.05.12.</t>
  </si>
  <si>
    <t>2025.05.15.</t>
  </si>
  <si>
    <t>2025.05.19.</t>
  </si>
  <si>
    <t>주식회사 케이스바이케이스</t>
  </si>
  <si>
    <t>티트리렌탈</t>
  </si>
  <si>
    <t>2025.05.20.</t>
  </si>
  <si>
    <t>2025.05.22.</t>
  </si>
  <si>
    <t>2025.05.30.</t>
  </si>
  <si>
    <t>주식회사 집텍</t>
  </si>
  <si>
    <t>연간계약
(짝수 월에 실시)</t>
  </si>
  <si>
    <t>2025. 성남시 성년의날 기념행사 포스터 및 현수막 제작</t>
    <phoneticPr fontId="6" type="noConversion"/>
  </si>
  <si>
    <t>2025. 성남시 성년의날 기념행사 무대, 음향 설치 및 공연 계약</t>
    <phoneticPr fontId="6" type="noConversion"/>
  </si>
  <si>
    <t>2025. 성남시 성년의날 기념행사 타프설치 및 체험부스 임차</t>
    <phoneticPr fontId="6" type="noConversion"/>
  </si>
  <si>
    <t>2025년 위험성 평가 실시</t>
    <phoneticPr fontId="6" type="noConversion"/>
  </si>
  <si>
    <t>썸썸홀 안전사다리 및 발판 등 설치공사</t>
    <phoneticPr fontId="6" type="noConversion"/>
  </si>
  <si>
    <t>2025년 실내공기질 측정</t>
    <phoneticPr fontId="6" type="noConversion"/>
  </si>
  <si>
    <t>2025 자매결연도시 청소년교류활동 1일차 레크레이션 계약</t>
    <phoneticPr fontId="6" type="noConversion"/>
  </si>
  <si>
    <t>2025 자매결연도시 청소년교류활동 2일차 레크레이션 계약</t>
    <phoneticPr fontId="6" type="noConversion"/>
  </si>
  <si>
    <t>2025 자매결연도시 청소년교류활동 차량임차 계약</t>
    <phoneticPr fontId="6" type="noConversion"/>
  </si>
  <si>
    <t>2025.05.19.</t>
    <phoneticPr fontId="6" type="noConversion"/>
  </si>
  <si>
    <t>2025.06.27.</t>
  </si>
  <si>
    <t>2025.05.20~2025.06.27.</t>
    <phoneticPr fontId="6" type="noConversion"/>
  </si>
  <si>
    <t>2025.05.22.~2025.05.30.</t>
    <phoneticPr fontId="6" type="noConversion"/>
  </si>
  <si>
    <t>2025.06.20.</t>
  </si>
  <si>
    <t>2025.05.22.~2025.06.20.</t>
    <phoneticPr fontId="6" type="noConversion"/>
  </si>
  <si>
    <t>2025.05.27.</t>
  </si>
  <si>
    <t>2025.06.04.</t>
  </si>
  <si>
    <t>2025.06.05.</t>
  </si>
  <si>
    <t>2025.08.21.</t>
  </si>
  <si>
    <t>경기도 성남시 수정구 수정로251번길 7(신흥동, 3층)</t>
  </si>
  <si>
    <t>경기도 군포시 번영로 40, 제404호</t>
  </si>
  <si>
    <t>경기도 광주시 초월읍 산수로532번길 30, 1동</t>
  </si>
  <si>
    <t>한국산업안전연구원주식회사</t>
  </si>
  <si>
    <t>경기도 성남시 중원구 도촌로 12</t>
  </si>
  <si>
    <t>경기도 성남시 중원구 광명로342번길 2(금광동, 2층)</t>
  </si>
  <si>
    <t>주식회사 우리이앤티</t>
  </si>
  <si>
    <t>경기도 성남시 수정구 위례광장로 322, 722,723호(창곡동, 아이플렉스)</t>
  </si>
  <si>
    <t>우상 디렉터</t>
  </si>
  <si>
    <t>충청남도 천안시 동남구 풍세로 705, 102동 111호</t>
  </si>
  <si>
    <t>지노</t>
  </si>
  <si>
    <t>경기도 성남시 분당구 불정로 362. 625동 904호</t>
  </si>
  <si>
    <t>뉴한솔고속㈜</t>
  </si>
  <si>
    <t>경기도 성남시 중원구 둔촌대로 84, 2총 204-1호</t>
  </si>
  <si>
    <t>이인기</t>
  </si>
  <si>
    <t>장수연</t>
  </si>
  <si>
    <t>이규장</t>
  </si>
  <si>
    <t>염경학</t>
  </si>
  <si>
    <t>신효영</t>
  </si>
  <si>
    <t>송인호</t>
  </si>
  <si>
    <t>선재옥</t>
  </si>
  <si>
    <t>박예숙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</si>
</sst>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6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177" fontId="22" fillId="0" borderId="49" xfId="0" applyNumberFormat="1" applyFont="1" applyBorder="1" applyAlignment="1">
      <alignment horizontal="center" vertical="center" shrinkToFit="1"/>
    </xf>
    <xf numFmtId="41" fontId="23" fillId="0" borderId="49" xfId="1" applyFont="1" applyBorder="1" applyAlignment="1" applyProtection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177" fontId="21" fillId="0" borderId="50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1" fillId="0" borderId="58" xfId="259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center" vertical="center" wrapText="1"/>
    </xf>
    <xf numFmtId="41" fontId="21" fillId="0" borderId="6" xfId="259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/>
    </xf>
    <xf numFmtId="0" fontId="21" fillId="0" borderId="6" xfId="0" quotePrefix="1" applyFont="1" applyFill="1" applyBorder="1" applyAlignment="1">
      <alignment horizontal="right" vertical="center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79" fontId="17" fillId="0" borderId="6" xfId="0" applyNumberFormat="1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0" fontId="21" fillId="0" borderId="60" xfId="259" applyFont="1" applyFill="1" applyBorder="1" applyAlignment="1">
      <alignment horizontal="center" vertical="center" shrinkToFit="1"/>
    </xf>
    <xf numFmtId="41" fontId="21" fillId="0" borderId="60" xfId="259" applyNumberFormat="1" applyFont="1" applyFill="1" applyBorder="1" applyAlignment="1">
      <alignment horizontal="center" vertical="center"/>
    </xf>
    <xf numFmtId="0" fontId="21" fillId="0" borderId="60" xfId="259" applyFont="1" applyFill="1" applyBorder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3" xfId="259" applyFont="1" applyFill="1" applyBorder="1" applyAlignment="1">
      <alignment horizontal="center" vertical="center" shrinkToFit="1"/>
    </xf>
    <xf numFmtId="41" fontId="22" fillId="0" borderId="63" xfId="259" applyNumberFormat="1" applyFont="1" applyFill="1" applyBorder="1" applyAlignment="1">
      <alignment horizontal="center" vertical="center"/>
    </xf>
    <xf numFmtId="0" fontId="22" fillId="0" borderId="63" xfId="259" applyFont="1" applyFill="1" applyBorder="1" applyAlignment="1">
      <alignment horizontal="center" vertical="center"/>
    </xf>
    <xf numFmtId="0" fontId="21" fillId="0" borderId="57" xfId="259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77" fontId="21" fillId="0" borderId="50" xfId="0" quotePrefix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177" fontId="21" fillId="0" borderId="60" xfId="0" applyNumberFormat="1" applyFont="1" applyFill="1" applyBorder="1" applyAlignment="1">
      <alignment horizontal="center" vertical="center" shrinkToFit="1"/>
    </xf>
    <xf numFmtId="0" fontId="22" fillId="0" borderId="58" xfId="0" quotePrefix="1" applyFont="1" applyFill="1" applyBorder="1" applyAlignment="1">
      <alignment horizontal="center" vertical="center" shrinkToFit="1"/>
    </xf>
    <xf numFmtId="0" fontId="22" fillId="0" borderId="58" xfId="259" applyFont="1" applyFill="1" applyBorder="1" applyAlignment="1">
      <alignment horizontal="center" vertical="center"/>
    </xf>
    <xf numFmtId="0" fontId="21" fillId="0" borderId="62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62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2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41" fontId="21" fillId="0" borderId="60" xfId="0" quotePrefix="1" applyNumberFormat="1" applyFont="1" applyFill="1" applyBorder="1" applyAlignment="1">
      <alignment horizontal="right" vertical="center"/>
    </xf>
    <xf numFmtId="41" fontId="21" fillId="0" borderId="60" xfId="1" quotePrefix="1" applyFont="1" applyFill="1" applyBorder="1" applyAlignment="1">
      <alignment horizontal="right" vertical="center"/>
    </xf>
    <xf numFmtId="0" fontId="17" fillId="4" borderId="49" xfId="0" applyFont="1" applyFill="1" applyBorder="1" applyAlignment="1">
      <alignment horizontal="center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3" xfId="0" quotePrefix="1" applyNumberFormat="1" applyFont="1" applyBorder="1" applyAlignment="1">
      <alignment horizontal="right" vertical="center"/>
    </xf>
    <xf numFmtId="41" fontId="21" fillId="0" borderId="63" xfId="1" applyFont="1" applyFill="1" applyBorder="1" applyAlignment="1">
      <alignment vertical="center"/>
    </xf>
    <xf numFmtId="177" fontId="35" fillId="0" borderId="64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5" xfId="0" applyNumberFormat="1" applyFont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41" fontId="16" fillId="4" borderId="66" xfId="258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0" fontId="16" fillId="4" borderId="66" xfId="0" applyFont="1" applyFill="1" applyBorder="1" applyAlignment="1">
      <alignment horizontal="center" vertical="center" shrinkToFit="1"/>
    </xf>
    <xf numFmtId="0" fontId="17" fillId="0" borderId="67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41" fontId="17" fillId="4" borderId="61" xfId="1" quotePrefix="1" applyFont="1" applyFill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259" quotePrefix="1" applyNumberFormat="1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 shrinkToFit="1"/>
    </xf>
    <xf numFmtId="177" fontId="21" fillId="0" borderId="68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horizontal="right" vertical="center"/>
    </xf>
    <xf numFmtId="0" fontId="43" fillId="0" borderId="35" xfId="0" applyFont="1" applyBorder="1" applyAlignment="1">
      <alignment horizontal="center" vertical="center"/>
    </xf>
    <xf numFmtId="0" fontId="17" fillId="4" borderId="69" xfId="0" applyFont="1" applyFill="1" applyBorder="1" applyAlignment="1">
      <alignment horizontal="center" vertical="center" shrinkToFit="1"/>
    </xf>
    <xf numFmtId="179" fontId="17" fillId="4" borderId="70" xfId="0" applyNumberFormat="1" applyFont="1" applyFill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70" xfId="0" quotePrefix="1" applyFont="1" applyBorder="1" applyAlignment="1">
      <alignment horizontal="center" vertical="center" shrinkToFit="1"/>
    </xf>
    <xf numFmtId="38" fontId="17" fillId="4" borderId="70" xfId="2" quotePrefix="1" applyNumberFormat="1" applyFont="1" applyFill="1" applyBorder="1" applyAlignment="1">
      <alignment horizontal="center" vertical="center" shrinkToFit="1"/>
    </xf>
    <xf numFmtId="3" fontId="17" fillId="4" borderId="70" xfId="0" quotePrefix="1" applyNumberFormat="1" applyFont="1" applyFill="1" applyBorder="1" applyAlignment="1">
      <alignment horizontal="center" vertical="center" shrinkToFit="1"/>
    </xf>
    <xf numFmtId="0" fontId="17" fillId="4" borderId="70" xfId="0" applyFont="1" applyFill="1" applyBorder="1" applyAlignment="1">
      <alignment horizontal="center" vertical="center" shrinkToFit="1"/>
    </xf>
    <xf numFmtId="41" fontId="17" fillId="4" borderId="70" xfId="257" applyFont="1" applyFill="1" applyBorder="1" applyAlignment="1">
      <alignment horizontal="center" vertical="center" shrinkToFit="1"/>
    </xf>
    <xf numFmtId="0" fontId="17" fillId="4" borderId="61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15" t="s">
        <v>44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2:13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97</v>
      </c>
    </row>
    <row r="3" spans="2:13" ht="35.1" customHeight="1" thickBot="1">
      <c r="B3" s="153" t="s">
        <v>29</v>
      </c>
      <c r="C3" s="154" t="s">
        <v>30</v>
      </c>
      <c r="D3" s="154" t="s">
        <v>45</v>
      </c>
      <c r="E3" s="155" t="s">
        <v>0</v>
      </c>
      <c r="F3" s="154" t="s">
        <v>46</v>
      </c>
      <c r="G3" s="154" t="s">
        <v>47</v>
      </c>
      <c r="H3" s="154" t="s">
        <v>48</v>
      </c>
      <c r="I3" s="154" t="s">
        <v>98</v>
      </c>
      <c r="J3" s="154" t="s">
        <v>31</v>
      </c>
      <c r="K3" s="154" t="s">
        <v>32</v>
      </c>
      <c r="L3" s="154" t="s">
        <v>33</v>
      </c>
      <c r="M3" s="156" t="s">
        <v>1</v>
      </c>
    </row>
    <row r="4" spans="2:13" s="15" customFormat="1" ht="24" customHeight="1" thickTop="1" thickBot="1">
      <c r="B4" s="206" t="s">
        <v>123</v>
      </c>
      <c r="C4" s="207" t="s">
        <v>178</v>
      </c>
      <c r="D4" s="208" t="s">
        <v>189</v>
      </c>
      <c r="E4" s="209" t="s">
        <v>168</v>
      </c>
      <c r="F4" s="210" t="s">
        <v>190</v>
      </c>
      <c r="G4" s="211">
        <v>2000</v>
      </c>
      <c r="H4" s="212" t="s">
        <v>191</v>
      </c>
      <c r="I4" s="213">
        <v>1500000</v>
      </c>
      <c r="J4" s="212" t="s">
        <v>161</v>
      </c>
      <c r="K4" s="212" t="s">
        <v>192</v>
      </c>
      <c r="L4" s="212" t="s">
        <v>193</v>
      </c>
      <c r="M4" s="214" t="s">
        <v>133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16" t="s">
        <v>61</v>
      </c>
      <c r="C1" s="216"/>
      <c r="D1" s="216"/>
      <c r="E1" s="216"/>
      <c r="F1" s="216"/>
      <c r="G1" s="216"/>
      <c r="H1" s="216"/>
      <c r="I1" s="216"/>
      <c r="J1" s="216"/>
    </row>
    <row r="2" spans="2:10" ht="15" customHeight="1" thickBot="1">
      <c r="B2" s="267" t="s">
        <v>134</v>
      </c>
      <c r="C2" s="267"/>
      <c r="D2" s="22"/>
      <c r="E2" s="22"/>
      <c r="F2" s="22"/>
      <c r="G2" s="22"/>
      <c r="H2" s="22"/>
      <c r="I2" s="22"/>
      <c r="J2" s="32" t="s">
        <v>104</v>
      </c>
    </row>
    <row r="3" spans="2:10" s="25" customFormat="1" ht="26.25" customHeight="1">
      <c r="B3" s="274" t="s">
        <v>2</v>
      </c>
      <c r="C3" s="272" t="s">
        <v>3</v>
      </c>
      <c r="D3" s="272" t="s">
        <v>49</v>
      </c>
      <c r="E3" s="272" t="s">
        <v>63</v>
      </c>
      <c r="F3" s="268" t="s">
        <v>66</v>
      </c>
      <c r="G3" s="269"/>
      <c r="H3" s="268" t="s">
        <v>67</v>
      </c>
      <c r="I3" s="269"/>
      <c r="J3" s="270" t="s">
        <v>62</v>
      </c>
    </row>
    <row r="4" spans="2:10" s="25" customFormat="1" ht="28.5" customHeight="1" thickBot="1">
      <c r="B4" s="275"/>
      <c r="C4" s="273"/>
      <c r="D4" s="273"/>
      <c r="E4" s="273"/>
      <c r="F4" s="173" t="s">
        <v>64</v>
      </c>
      <c r="G4" s="173" t="s">
        <v>65</v>
      </c>
      <c r="H4" s="173" t="s">
        <v>64</v>
      </c>
      <c r="I4" s="173" t="s">
        <v>65</v>
      </c>
      <c r="J4" s="271"/>
    </row>
    <row r="5" spans="2:10" s="25" customFormat="1" ht="28.5" customHeight="1" thickTop="1" thickBot="1">
      <c r="B5" s="34"/>
      <c r="C5" s="65" t="s">
        <v>135</v>
      </c>
      <c r="D5" s="43"/>
      <c r="E5" s="38"/>
      <c r="F5" s="66"/>
      <c r="G5" s="67"/>
      <c r="H5" s="66"/>
      <c r="I5" s="67"/>
      <c r="J5" s="68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7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15" t="s">
        <v>56</v>
      </c>
      <c r="C1" s="215"/>
      <c r="D1" s="215"/>
      <c r="E1" s="215"/>
      <c r="F1" s="215"/>
      <c r="G1" s="215"/>
      <c r="H1" s="215"/>
      <c r="I1" s="215"/>
      <c r="J1" s="215"/>
      <c r="K1" s="16"/>
      <c r="L1" s="16"/>
      <c r="M1" s="16"/>
    </row>
    <row r="2" spans="2:13" s="15" customFormat="1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4" t="s">
        <v>97</v>
      </c>
      <c r="K2" s="13"/>
      <c r="L2" s="13"/>
      <c r="M2" s="13"/>
    </row>
    <row r="3" spans="2:13" ht="35.1" customHeight="1" thickBot="1">
      <c r="B3" s="157" t="s">
        <v>29</v>
      </c>
      <c r="C3" s="158" t="s">
        <v>30</v>
      </c>
      <c r="D3" s="159" t="s">
        <v>93</v>
      </c>
      <c r="E3" s="159" t="s">
        <v>0</v>
      </c>
      <c r="F3" s="160" t="s">
        <v>99</v>
      </c>
      <c r="G3" s="159" t="s">
        <v>31</v>
      </c>
      <c r="H3" s="159" t="s">
        <v>32</v>
      </c>
      <c r="I3" s="159" t="s">
        <v>33</v>
      </c>
      <c r="J3" s="161" t="s">
        <v>1</v>
      </c>
    </row>
    <row r="4" spans="2:13" customFormat="1" ht="24" customHeight="1" thickTop="1">
      <c r="B4" s="174" t="s">
        <v>123</v>
      </c>
      <c r="C4" s="175" t="s">
        <v>183</v>
      </c>
      <c r="D4" s="176" t="s">
        <v>177</v>
      </c>
      <c r="E4" s="177" t="s">
        <v>168</v>
      </c>
      <c r="F4" s="178">
        <v>3700000</v>
      </c>
      <c r="G4" s="179" t="s">
        <v>134</v>
      </c>
      <c r="H4" s="180" t="s">
        <v>169</v>
      </c>
      <c r="I4" s="180" t="s">
        <v>170</v>
      </c>
      <c r="J4" s="181" t="s">
        <v>133</v>
      </c>
      <c r="K4" s="18"/>
      <c r="L4" s="18"/>
      <c r="M4" s="18"/>
    </row>
    <row r="5" spans="2:13" customFormat="1" ht="24" customHeight="1">
      <c r="B5" s="182" t="s">
        <v>123</v>
      </c>
      <c r="C5" s="183" t="s">
        <v>178</v>
      </c>
      <c r="D5" s="184" t="s">
        <v>179</v>
      </c>
      <c r="E5" s="185" t="s">
        <v>180</v>
      </c>
      <c r="F5" s="186">
        <v>2250000</v>
      </c>
      <c r="G5" s="187" t="s">
        <v>161</v>
      </c>
      <c r="H5" s="188" t="s">
        <v>181</v>
      </c>
      <c r="I5" s="188" t="s">
        <v>182</v>
      </c>
      <c r="J5" s="189" t="s">
        <v>156</v>
      </c>
      <c r="K5" s="18"/>
      <c r="L5" s="18"/>
      <c r="M5" s="18"/>
    </row>
    <row r="6" spans="2:13" customFormat="1" ht="24" customHeight="1">
      <c r="B6" s="182" t="s">
        <v>123</v>
      </c>
      <c r="C6" s="183" t="s">
        <v>178</v>
      </c>
      <c r="D6" s="200" t="s">
        <v>188</v>
      </c>
      <c r="E6" s="185" t="s">
        <v>180</v>
      </c>
      <c r="F6" s="186">
        <v>280000</v>
      </c>
      <c r="G6" s="187" t="s">
        <v>161</v>
      </c>
      <c r="H6" s="188" t="s">
        <v>186</v>
      </c>
      <c r="I6" s="188" t="s">
        <v>187</v>
      </c>
      <c r="J6" s="189" t="s">
        <v>156</v>
      </c>
      <c r="K6" s="18"/>
      <c r="L6" s="18"/>
      <c r="M6" s="18"/>
    </row>
    <row r="7" spans="2:13" customFormat="1" ht="24" customHeight="1" thickBot="1">
      <c r="B7" s="143" t="s">
        <v>123</v>
      </c>
      <c r="C7" s="190" t="s">
        <v>178</v>
      </c>
      <c r="D7" s="201" t="s">
        <v>194</v>
      </c>
      <c r="E7" s="191" t="s">
        <v>195</v>
      </c>
      <c r="F7" s="192">
        <v>13500000</v>
      </c>
      <c r="G7" s="145" t="s">
        <v>161</v>
      </c>
      <c r="H7" s="193" t="s">
        <v>196</v>
      </c>
      <c r="I7" s="193" t="s">
        <v>197</v>
      </c>
      <c r="J7" s="194" t="s">
        <v>156</v>
      </c>
      <c r="K7" s="18"/>
      <c r="L7" s="18"/>
      <c r="M7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15" t="s">
        <v>59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2:14" s="15" customFormat="1" ht="15" customHeight="1" thickBot="1">
      <c r="B2" s="117" t="s">
        <v>134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97</v>
      </c>
    </row>
    <row r="3" spans="2:14" ht="35.1" customHeight="1" thickBot="1">
      <c r="B3" s="157" t="s">
        <v>29</v>
      </c>
      <c r="C3" s="158" t="s">
        <v>30</v>
      </c>
      <c r="D3" s="159" t="s">
        <v>58</v>
      </c>
      <c r="E3" s="159" t="s">
        <v>57</v>
      </c>
      <c r="F3" s="158" t="s">
        <v>0</v>
      </c>
      <c r="G3" s="158" t="s">
        <v>100</v>
      </c>
      <c r="H3" s="158" t="s">
        <v>101</v>
      </c>
      <c r="I3" s="158" t="s">
        <v>102</v>
      </c>
      <c r="J3" s="158" t="s">
        <v>103</v>
      </c>
      <c r="K3" s="159" t="s">
        <v>31</v>
      </c>
      <c r="L3" s="159" t="s">
        <v>32</v>
      </c>
      <c r="M3" s="159" t="s">
        <v>33</v>
      </c>
      <c r="N3" s="161" t="s">
        <v>1</v>
      </c>
    </row>
    <row r="4" spans="2:14" s="69" customFormat="1" ht="24" customHeight="1" thickTop="1" thickBot="1">
      <c r="B4" s="143" t="s">
        <v>123</v>
      </c>
      <c r="C4" s="103" t="s">
        <v>178</v>
      </c>
      <c r="D4" s="144" t="s">
        <v>184</v>
      </c>
      <c r="E4" s="145" t="s">
        <v>185</v>
      </c>
      <c r="F4" s="104" t="s">
        <v>180</v>
      </c>
      <c r="G4" s="105">
        <v>4495000</v>
      </c>
      <c r="H4" s="105" t="s">
        <v>133</v>
      </c>
      <c r="I4" s="105" t="s">
        <v>133</v>
      </c>
      <c r="J4" s="105">
        <v>4495000</v>
      </c>
      <c r="K4" s="142" t="s">
        <v>161</v>
      </c>
      <c r="L4" s="145" t="s">
        <v>186</v>
      </c>
      <c r="M4" s="145" t="s">
        <v>187</v>
      </c>
      <c r="N4" s="195" t="s">
        <v>156</v>
      </c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16" t="s">
        <v>73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2:12" ht="15" customHeight="1" thickBot="1">
      <c r="B2" s="116" t="s">
        <v>134</v>
      </c>
      <c r="C2" s="7"/>
      <c r="D2" s="8"/>
      <c r="E2" s="6"/>
      <c r="F2" s="6"/>
      <c r="G2" s="9"/>
      <c r="H2" s="9"/>
      <c r="I2" s="9"/>
      <c r="J2" s="9"/>
      <c r="K2" s="217" t="s">
        <v>104</v>
      </c>
      <c r="L2" s="217"/>
    </row>
    <row r="3" spans="2:12" ht="35.1" customHeight="1" thickBot="1">
      <c r="B3" s="162" t="s">
        <v>2</v>
      </c>
      <c r="C3" s="163" t="s">
        <v>3</v>
      </c>
      <c r="D3" s="163" t="s">
        <v>0</v>
      </c>
      <c r="E3" s="163" t="s">
        <v>74</v>
      </c>
      <c r="F3" s="163" t="s">
        <v>75</v>
      </c>
      <c r="G3" s="163" t="s">
        <v>76</v>
      </c>
      <c r="H3" s="163" t="s">
        <v>77</v>
      </c>
      <c r="I3" s="163" t="s">
        <v>78</v>
      </c>
      <c r="J3" s="163" t="s">
        <v>79</v>
      </c>
      <c r="K3" s="163" t="s">
        <v>80</v>
      </c>
      <c r="L3" s="164" t="s">
        <v>1</v>
      </c>
    </row>
    <row r="4" spans="2:12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D38" sqref="D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16" t="s">
        <v>81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2:13" ht="15" customHeight="1" thickBot="1">
      <c r="B2" s="116" t="s">
        <v>134</v>
      </c>
      <c r="C2" s="20"/>
      <c r="D2" s="21"/>
      <c r="E2" s="22"/>
      <c r="F2" s="22"/>
      <c r="G2" s="23"/>
      <c r="H2" s="23"/>
      <c r="I2" s="23"/>
      <c r="J2" s="23"/>
      <c r="K2" s="217" t="s">
        <v>104</v>
      </c>
      <c r="L2" s="217"/>
    </row>
    <row r="3" spans="2:13" s="26" customFormat="1" ht="35.1" customHeight="1" thickBot="1">
      <c r="B3" s="162" t="s">
        <v>82</v>
      </c>
      <c r="C3" s="163" t="s">
        <v>83</v>
      </c>
      <c r="D3" s="163" t="s">
        <v>84</v>
      </c>
      <c r="E3" s="163" t="s">
        <v>85</v>
      </c>
      <c r="F3" s="163" t="s">
        <v>86</v>
      </c>
      <c r="G3" s="163" t="s">
        <v>87</v>
      </c>
      <c r="H3" s="163" t="s">
        <v>88</v>
      </c>
      <c r="I3" s="163" t="s">
        <v>89</v>
      </c>
      <c r="J3" s="163" t="s">
        <v>90</v>
      </c>
      <c r="K3" s="163" t="s">
        <v>91</v>
      </c>
      <c r="L3" s="164" t="s">
        <v>92</v>
      </c>
      <c r="M3" s="24"/>
    </row>
    <row r="4" spans="2:13" s="26" customFormat="1" ht="24" customHeight="1" thickTop="1" thickBot="1">
      <c r="B4" s="34"/>
      <c r="C4" s="35"/>
      <c r="D4" s="36" t="s">
        <v>135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2"/>
  <sheetViews>
    <sheetView topLeftCell="A4" zoomScaleNormal="100" workbookViewId="0"/>
  </sheetViews>
  <sheetFormatPr defaultRowHeight="13.5"/>
  <cols>
    <col min="1" max="1" width="1.77734375" style="4" customWidth="1"/>
    <col min="2" max="2" width="41.44140625" style="4" customWidth="1"/>
    <col min="3" max="3" width="17.77734375" style="98" bestFit="1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18" t="s">
        <v>4</v>
      </c>
      <c r="C1" s="218"/>
      <c r="D1" s="218"/>
      <c r="E1" s="218"/>
      <c r="F1" s="218"/>
      <c r="G1" s="218"/>
      <c r="H1" s="218"/>
      <c r="I1" s="218"/>
      <c r="J1" s="218"/>
    </row>
    <row r="2" spans="2:12" s="27" customFormat="1" ht="15" customHeight="1" thickBot="1">
      <c r="B2" s="115" t="s">
        <v>134</v>
      </c>
      <c r="C2" s="95"/>
      <c r="D2" s="28"/>
      <c r="E2" s="28"/>
      <c r="F2" s="28"/>
      <c r="G2" s="29"/>
      <c r="H2" s="29"/>
      <c r="I2" s="219" t="s">
        <v>104</v>
      </c>
      <c r="J2" s="219"/>
    </row>
    <row r="3" spans="2:12" ht="35.1" customHeight="1" thickBot="1">
      <c r="B3" s="165" t="s">
        <v>3</v>
      </c>
      <c r="C3" s="166" t="s">
        <v>13</v>
      </c>
      <c r="D3" s="167" t="s">
        <v>5</v>
      </c>
      <c r="E3" s="167" t="s">
        <v>6</v>
      </c>
      <c r="F3" s="167" t="s">
        <v>7</v>
      </c>
      <c r="G3" s="167" t="s">
        <v>8</v>
      </c>
      <c r="H3" s="168" t="s">
        <v>43</v>
      </c>
      <c r="I3" s="167" t="s">
        <v>12</v>
      </c>
      <c r="J3" s="169" t="s">
        <v>9</v>
      </c>
    </row>
    <row r="4" spans="2:12" ht="24.95" customHeight="1" thickTop="1">
      <c r="B4" s="123" t="s">
        <v>112</v>
      </c>
      <c r="C4" s="87" t="s">
        <v>119</v>
      </c>
      <c r="D4" s="86">
        <v>4620000</v>
      </c>
      <c r="E4" s="85" t="s">
        <v>124</v>
      </c>
      <c r="F4" s="85" t="s">
        <v>127</v>
      </c>
      <c r="G4" s="85" t="s">
        <v>128</v>
      </c>
      <c r="H4" s="84" t="s">
        <v>198</v>
      </c>
      <c r="I4" s="84" t="s">
        <v>199</v>
      </c>
      <c r="J4" s="148" t="s">
        <v>163</v>
      </c>
    </row>
    <row r="5" spans="2:12" ht="24.95" customHeight="1">
      <c r="B5" s="124" t="s">
        <v>140</v>
      </c>
      <c r="C5" s="96" t="s">
        <v>141</v>
      </c>
      <c r="D5" s="80">
        <v>6600000</v>
      </c>
      <c r="E5" s="79" t="s">
        <v>124</v>
      </c>
      <c r="F5" s="85" t="s">
        <v>127</v>
      </c>
      <c r="G5" s="85" t="s">
        <v>128</v>
      </c>
      <c r="H5" s="202" t="s">
        <v>133</v>
      </c>
      <c r="I5" s="202" t="s">
        <v>133</v>
      </c>
      <c r="J5" s="196" t="s">
        <v>171</v>
      </c>
    </row>
    <row r="6" spans="2:12" ht="24.95" customHeight="1">
      <c r="B6" s="125" t="s">
        <v>137</v>
      </c>
      <c r="C6" s="82" t="s">
        <v>118</v>
      </c>
      <c r="D6" s="33">
        <v>6480000</v>
      </c>
      <c r="E6" s="84" t="s">
        <v>124</v>
      </c>
      <c r="F6" s="85" t="s">
        <v>127</v>
      </c>
      <c r="G6" s="85" t="s">
        <v>128</v>
      </c>
      <c r="H6" s="84" t="s">
        <v>198</v>
      </c>
      <c r="I6" s="84" t="s">
        <v>199</v>
      </c>
      <c r="J6" s="196" t="s">
        <v>163</v>
      </c>
    </row>
    <row r="7" spans="2:12" ht="24.95" customHeight="1">
      <c r="B7" s="126" t="s">
        <v>107</v>
      </c>
      <c r="C7" s="111" t="s">
        <v>142</v>
      </c>
      <c r="D7" s="112">
        <v>5520000</v>
      </c>
      <c r="E7" s="113" t="s">
        <v>124</v>
      </c>
      <c r="F7" s="113" t="s">
        <v>127</v>
      </c>
      <c r="G7" s="113" t="s">
        <v>128</v>
      </c>
      <c r="H7" s="84" t="s">
        <v>198</v>
      </c>
      <c r="I7" s="84" t="s">
        <v>199</v>
      </c>
      <c r="J7" s="147" t="s">
        <v>164</v>
      </c>
    </row>
    <row r="8" spans="2:12" ht="24.95" customHeight="1">
      <c r="B8" s="125" t="s">
        <v>111</v>
      </c>
      <c r="C8" s="82" t="s">
        <v>144</v>
      </c>
      <c r="D8" s="33">
        <v>11880000</v>
      </c>
      <c r="E8" s="84" t="s">
        <v>124</v>
      </c>
      <c r="F8" s="85" t="s">
        <v>127</v>
      </c>
      <c r="G8" s="85" t="s">
        <v>128</v>
      </c>
      <c r="H8" s="84" t="s">
        <v>198</v>
      </c>
      <c r="I8" s="84" t="s">
        <v>199</v>
      </c>
      <c r="J8" s="147" t="s">
        <v>164</v>
      </c>
    </row>
    <row r="9" spans="2:12" ht="24.95" customHeight="1">
      <c r="B9" s="123" t="s">
        <v>162</v>
      </c>
      <c r="C9" s="87" t="s">
        <v>118</v>
      </c>
      <c r="D9" s="86">
        <v>1620000</v>
      </c>
      <c r="E9" s="85" t="s">
        <v>124</v>
      </c>
      <c r="F9" s="85" t="s">
        <v>127</v>
      </c>
      <c r="G9" s="85" t="s">
        <v>128</v>
      </c>
      <c r="H9" s="84" t="s">
        <v>198</v>
      </c>
      <c r="I9" s="84" t="s">
        <v>199</v>
      </c>
      <c r="J9" s="147" t="s">
        <v>164</v>
      </c>
    </row>
    <row r="10" spans="2:12" ht="24.95" customHeight="1">
      <c r="B10" s="123" t="s">
        <v>136</v>
      </c>
      <c r="C10" s="87" t="s">
        <v>143</v>
      </c>
      <c r="D10" s="86">
        <v>12650400</v>
      </c>
      <c r="E10" s="85" t="s">
        <v>124</v>
      </c>
      <c r="F10" s="85" t="s">
        <v>127</v>
      </c>
      <c r="G10" s="85" t="s">
        <v>128</v>
      </c>
      <c r="H10" s="84" t="s">
        <v>198</v>
      </c>
      <c r="I10" s="84" t="s">
        <v>199</v>
      </c>
      <c r="J10" s="147" t="s">
        <v>164</v>
      </c>
    </row>
    <row r="11" spans="2:12" ht="24.95" customHeight="1">
      <c r="B11" s="123" t="s">
        <v>109</v>
      </c>
      <c r="C11" s="87" t="s">
        <v>116</v>
      </c>
      <c r="D11" s="86">
        <v>14928000</v>
      </c>
      <c r="E11" s="85" t="s">
        <v>126</v>
      </c>
      <c r="F11" s="85" t="s">
        <v>127</v>
      </c>
      <c r="G11" s="85" t="s">
        <v>128</v>
      </c>
      <c r="H11" s="84" t="s">
        <v>198</v>
      </c>
      <c r="I11" s="84" t="s">
        <v>199</v>
      </c>
      <c r="J11" s="147" t="s">
        <v>164</v>
      </c>
    </row>
    <row r="12" spans="2:12" ht="24.95" customHeight="1">
      <c r="B12" s="123" t="s">
        <v>108</v>
      </c>
      <c r="C12" s="87" t="s">
        <v>117</v>
      </c>
      <c r="D12" s="86">
        <v>8712000</v>
      </c>
      <c r="E12" s="85" t="s">
        <v>125</v>
      </c>
      <c r="F12" s="85" t="s">
        <v>127</v>
      </c>
      <c r="G12" s="85" t="s">
        <v>128</v>
      </c>
      <c r="H12" s="84" t="s">
        <v>198</v>
      </c>
      <c r="I12" s="84" t="s">
        <v>199</v>
      </c>
      <c r="J12" s="147" t="s">
        <v>164</v>
      </c>
    </row>
    <row r="13" spans="2:12" ht="24.95" customHeight="1">
      <c r="B13" s="127" t="s">
        <v>138</v>
      </c>
      <c r="C13" s="87" t="s">
        <v>145</v>
      </c>
      <c r="D13" s="86">
        <v>6600000</v>
      </c>
      <c r="E13" s="85" t="s">
        <v>125</v>
      </c>
      <c r="F13" s="85" t="s">
        <v>127</v>
      </c>
      <c r="G13" s="85" t="s">
        <v>128</v>
      </c>
      <c r="H13" s="84" t="s">
        <v>198</v>
      </c>
      <c r="I13" s="84" t="s">
        <v>199</v>
      </c>
      <c r="J13" s="147" t="s">
        <v>164</v>
      </c>
    </row>
    <row r="14" spans="2:12" ht="24.95" customHeight="1">
      <c r="B14" s="127" t="s">
        <v>139</v>
      </c>
      <c r="C14" s="87" t="s">
        <v>145</v>
      </c>
      <c r="D14" s="86">
        <v>3322200</v>
      </c>
      <c r="E14" s="85" t="s">
        <v>125</v>
      </c>
      <c r="F14" s="85" t="s">
        <v>127</v>
      </c>
      <c r="G14" s="85" t="s">
        <v>128</v>
      </c>
      <c r="H14" s="84" t="s">
        <v>198</v>
      </c>
      <c r="I14" s="84" t="s">
        <v>199</v>
      </c>
      <c r="J14" s="147" t="s">
        <v>164</v>
      </c>
      <c r="L14" s="76"/>
    </row>
    <row r="15" spans="2:12" ht="24.95" customHeight="1">
      <c r="B15" s="128" t="s">
        <v>114</v>
      </c>
      <c r="C15" s="82" t="s">
        <v>120</v>
      </c>
      <c r="D15" s="33">
        <v>41400000</v>
      </c>
      <c r="E15" s="84" t="s">
        <v>132</v>
      </c>
      <c r="F15" s="85" t="s">
        <v>129</v>
      </c>
      <c r="G15" s="85" t="s">
        <v>128</v>
      </c>
      <c r="H15" s="84" t="s">
        <v>198</v>
      </c>
      <c r="I15" s="84" t="s">
        <v>199</v>
      </c>
      <c r="J15" s="147" t="s">
        <v>164</v>
      </c>
    </row>
    <row r="16" spans="2:12" ht="24.95" customHeight="1">
      <c r="B16" s="127" t="s">
        <v>115</v>
      </c>
      <c r="C16" s="96" t="s">
        <v>121</v>
      </c>
      <c r="D16" s="80">
        <v>240989000</v>
      </c>
      <c r="E16" s="119" t="s">
        <v>131</v>
      </c>
      <c r="F16" s="85" t="s">
        <v>127</v>
      </c>
      <c r="G16" s="85" t="s">
        <v>128</v>
      </c>
      <c r="H16" s="84" t="s">
        <v>198</v>
      </c>
      <c r="I16" s="84" t="s">
        <v>199</v>
      </c>
      <c r="J16" s="147" t="s">
        <v>164</v>
      </c>
    </row>
    <row r="17" spans="2:10" ht="24.95" customHeight="1">
      <c r="B17" s="127" t="s">
        <v>113</v>
      </c>
      <c r="C17" s="96" t="s">
        <v>122</v>
      </c>
      <c r="D17" s="80">
        <v>1093919990</v>
      </c>
      <c r="E17" s="79" t="s">
        <v>130</v>
      </c>
      <c r="F17" s="85" t="s">
        <v>127</v>
      </c>
      <c r="G17" s="85" t="s">
        <v>128</v>
      </c>
      <c r="H17" s="84" t="s">
        <v>198</v>
      </c>
      <c r="I17" s="84" t="s">
        <v>199</v>
      </c>
      <c r="J17" s="147" t="s">
        <v>164</v>
      </c>
    </row>
    <row r="18" spans="2:10" ht="24.95" customHeight="1">
      <c r="B18" s="129" t="s">
        <v>200</v>
      </c>
      <c r="C18" s="106" t="s">
        <v>175</v>
      </c>
      <c r="D18" s="107">
        <v>4850000</v>
      </c>
      <c r="E18" s="120" t="s">
        <v>173</v>
      </c>
      <c r="F18" s="120" t="s">
        <v>173</v>
      </c>
      <c r="G18" s="108" t="s">
        <v>174</v>
      </c>
      <c r="H18" s="84" t="s">
        <v>174</v>
      </c>
      <c r="I18" s="121" t="s">
        <v>174</v>
      </c>
      <c r="J18" s="118" t="s">
        <v>133</v>
      </c>
    </row>
    <row r="19" spans="2:10" ht="24.95" customHeight="1">
      <c r="B19" s="129" t="s">
        <v>201</v>
      </c>
      <c r="C19" s="106" t="s">
        <v>172</v>
      </c>
      <c r="D19" s="107">
        <v>1290000</v>
      </c>
      <c r="E19" s="120" t="s">
        <v>205</v>
      </c>
      <c r="F19" s="120" t="s">
        <v>205</v>
      </c>
      <c r="G19" s="108" t="s">
        <v>207</v>
      </c>
      <c r="H19" s="84" t="s">
        <v>207</v>
      </c>
      <c r="I19" s="121" t="s">
        <v>207</v>
      </c>
      <c r="J19" s="118" t="s">
        <v>156</v>
      </c>
    </row>
    <row r="20" spans="2:10" ht="24.95" customHeight="1">
      <c r="B20" s="130" t="s">
        <v>202</v>
      </c>
      <c r="C20" s="96" t="s">
        <v>208</v>
      </c>
      <c r="D20" s="80">
        <v>9900000</v>
      </c>
      <c r="E20" s="119" t="s">
        <v>205</v>
      </c>
      <c r="F20" s="119" t="s">
        <v>207</v>
      </c>
      <c r="G20" s="79" t="s">
        <v>207</v>
      </c>
      <c r="H20" s="84" t="s">
        <v>207</v>
      </c>
      <c r="I20" s="79" t="s">
        <v>207</v>
      </c>
      <c r="J20" s="118" t="s">
        <v>156</v>
      </c>
    </row>
    <row r="21" spans="2:10" ht="24.95" customHeight="1">
      <c r="B21" s="130" t="s">
        <v>203</v>
      </c>
      <c r="C21" s="96" t="s">
        <v>209</v>
      </c>
      <c r="D21" s="80">
        <v>5335000</v>
      </c>
      <c r="E21" s="119" t="s">
        <v>206</v>
      </c>
      <c r="F21" s="119" t="s">
        <v>206</v>
      </c>
      <c r="G21" s="79" t="s">
        <v>207</v>
      </c>
      <c r="H21" s="79" t="s">
        <v>207</v>
      </c>
      <c r="I21" s="79" t="s">
        <v>207</v>
      </c>
      <c r="J21" s="118" t="s">
        <v>156</v>
      </c>
    </row>
    <row r="22" spans="2:10" ht="24.95" customHeight="1">
      <c r="B22" s="130" t="s">
        <v>204</v>
      </c>
      <c r="C22" s="96" t="s">
        <v>213</v>
      </c>
      <c r="D22" s="80">
        <v>8844000</v>
      </c>
      <c r="E22" s="119" t="s">
        <v>210</v>
      </c>
      <c r="F22" s="119" t="s">
        <v>211</v>
      </c>
      <c r="G22" s="79" t="s">
        <v>212</v>
      </c>
      <c r="H22" s="91" t="s">
        <v>212</v>
      </c>
      <c r="I22" s="92" t="s">
        <v>212</v>
      </c>
      <c r="J22" s="118" t="s">
        <v>156</v>
      </c>
    </row>
    <row r="23" spans="2:10" ht="24.95" customHeight="1">
      <c r="B23" s="122" t="s">
        <v>157</v>
      </c>
      <c r="C23" s="96"/>
      <c r="D23" s="80"/>
      <c r="E23" s="119"/>
      <c r="F23" s="119"/>
      <c r="G23" s="79"/>
      <c r="H23" s="79"/>
      <c r="I23" s="79"/>
      <c r="J23" s="118"/>
    </row>
    <row r="24" spans="2:10" ht="24.95" customHeight="1">
      <c r="B24" s="130"/>
      <c r="C24" s="96"/>
      <c r="D24" s="80"/>
      <c r="E24" s="119"/>
      <c r="F24" s="119"/>
      <c r="G24" s="79"/>
      <c r="H24" s="79"/>
      <c r="I24" s="79"/>
      <c r="J24" s="118"/>
    </row>
    <row r="25" spans="2:10" ht="24.95" customHeight="1">
      <c r="B25" s="129"/>
      <c r="C25" s="106"/>
      <c r="D25" s="107"/>
      <c r="E25" s="120"/>
      <c r="F25" s="120"/>
      <c r="G25" s="108"/>
      <c r="H25" s="108"/>
      <c r="I25" s="108"/>
      <c r="J25" s="199"/>
    </row>
    <row r="26" spans="2:10" ht="24.95" customHeight="1">
      <c r="B26" s="129"/>
      <c r="C26" s="106"/>
      <c r="D26" s="107"/>
      <c r="E26" s="120"/>
      <c r="F26" s="120"/>
      <c r="G26" s="108"/>
      <c r="H26" s="108"/>
      <c r="I26" s="108"/>
      <c r="J26" s="199"/>
    </row>
    <row r="27" spans="2:10" ht="24.95" customHeight="1">
      <c r="B27" s="129"/>
      <c r="C27" s="106"/>
      <c r="D27" s="107"/>
      <c r="E27" s="120"/>
      <c r="F27" s="120"/>
      <c r="G27" s="108"/>
      <c r="H27" s="108"/>
      <c r="I27" s="108"/>
      <c r="J27" s="199"/>
    </row>
    <row r="28" spans="2:10" ht="24.95" customHeight="1">
      <c r="B28" s="129"/>
      <c r="C28" s="106"/>
      <c r="D28" s="107"/>
      <c r="E28" s="120"/>
      <c r="F28" s="120"/>
      <c r="G28" s="108"/>
      <c r="H28" s="108"/>
      <c r="I28" s="108"/>
      <c r="J28" s="199"/>
    </row>
    <row r="29" spans="2:10" ht="24.95" customHeight="1" thickBot="1">
      <c r="B29" s="198"/>
      <c r="C29" s="97"/>
      <c r="D29" s="90"/>
      <c r="E29" s="203"/>
      <c r="F29" s="203"/>
      <c r="G29" s="93"/>
      <c r="H29" s="93"/>
      <c r="I29" s="93"/>
      <c r="J29" s="89"/>
    </row>
    <row r="30" spans="2:10">
      <c r="E30" s="77"/>
      <c r="F30" s="78"/>
      <c r="G30" s="78"/>
    </row>
    <row r="31" spans="2:10">
      <c r="E31" s="77"/>
      <c r="F31" s="78"/>
      <c r="G31" s="78"/>
    </row>
    <row r="32" spans="2:10">
      <c r="E32" s="77"/>
      <c r="F32" s="78"/>
      <c r="G32" s="78"/>
    </row>
    <row r="33" spans="5:7">
      <c r="E33" s="77"/>
      <c r="F33" s="78"/>
      <c r="G33" s="78"/>
    </row>
    <row r="34" spans="5:7">
      <c r="E34" s="77"/>
      <c r="F34" s="78"/>
      <c r="G34" s="78"/>
    </row>
    <row r="35" spans="5:7">
      <c r="E35" s="77"/>
      <c r="F35" s="78"/>
      <c r="G35" s="78"/>
    </row>
    <row r="36" spans="5:7">
      <c r="E36" s="77"/>
      <c r="F36" s="78"/>
      <c r="G36" s="78"/>
    </row>
    <row r="37" spans="5:7">
      <c r="E37" s="77"/>
      <c r="F37" s="78"/>
      <c r="G37" s="78"/>
    </row>
    <row r="38" spans="5:7">
      <c r="E38" s="77"/>
      <c r="F38" s="78"/>
      <c r="G38" s="78"/>
    </row>
    <row r="39" spans="5:7">
      <c r="E39" s="77"/>
      <c r="F39" s="77"/>
      <c r="G39" s="77"/>
    </row>
    <row r="40" spans="5:7">
      <c r="E40" s="77"/>
      <c r="F40" s="77"/>
      <c r="G40" s="77"/>
    </row>
    <row r="41" spans="5:7">
      <c r="E41" s="77"/>
      <c r="F41" s="77"/>
      <c r="G41" s="77"/>
    </row>
    <row r="42" spans="5:7">
      <c r="E42" s="77"/>
      <c r="F42" s="77"/>
      <c r="G42" s="77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9"/>
  <sheetViews>
    <sheetView zoomScaleNormal="100" workbookViewId="0"/>
  </sheetViews>
  <sheetFormatPr defaultRowHeight="13.5"/>
  <cols>
    <col min="1" max="1" width="1.77734375" style="4" customWidth="1"/>
    <col min="2" max="2" width="39.33203125" style="4" customWidth="1"/>
    <col min="3" max="3" width="17.21875" style="98" customWidth="1"/>
    <col min="4" max="6" width="12.21875" style="4" customWidth="1"/>
    <col min="7" max="7" width="12.21875" style="102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18" t="s">
        <v>106</v>
      </c>
      <c r="C1" s="218"/>
      <c r="D1" s="218"/>
      <c r="E1" s="218"/>
      <c r="F1" s="218"/>
      <c r="G1" s="218"/>
      <c r="H1" s="218"/>
      <c r="I1" s="218"/>
      <c r="K1" s="70"/>
      <c r="L1" s="70"/>
      <c r="M1" s="70"/>
      <c r="N1" s="70"/>
      <c r="O1" s="70"/>
      <c r="P1" s="70"/>
      <c r="Q1" s="70"/>
      <c r="R1" s="70"/>
      <c r="S1" s="70"/>
    </row>
    <row r="2" spans="2:19" ht="15" customHeight="1" thickBot="1">
      <c r="B2" s="220" t="s">
        <v>134</v>
      </c>
      <c r="C2" s="220"/>
      <c r="D2" s="28"/>
      <c r="E2" s="28"/>
      <c r="F2" s="28"/>
      <c r="G2" s="99"/>
      <c r="H2" s="28"/>
      <c r="I2" s="109" t="s">
        <v>104</v>
      </c>
      <c r="K2" s="71"/>
      <c r="L2" s="71"/>
    </row>
    <row r="3" spans="2:19" ht="35.1" customHeight="1" thickBot="1">
      <c r="B3" s="170" t="s">
        <v>3</v>
      </c>
      <c r="C3" s="171" t="s">
        <v>49</v>
      </c>
      <c r="D3" s="163" t="s">
        <v>50</v>
      </c>
      <c r="E3" s="163" t="s">
        <v>54</v>
      </c>
      <c r="F3" s="163" t="s">
        <v>51</v>
      </c>
      <c r="G3" s="172" t="s">
        <v>52</v>
      </c>
      <c r="H3" s="163" t="s">
        <v>53</v>
      </c>
      <c r="I3" s="164" t="s">
        <v>60</v>
      </c>
    </row>
    <row r="4" spans="2:19" ht="21.95" customHeight="1" thickTop="1">
      <c r="B4" s="149" t="s">
        <v>112</v>
      </c>
      <c r="C4" s="111" t="s">
        <v>119</v>
      </c>
      <c r="D4" s="112">
        <v>4620000</v>
      </c>
      <c r="E4" s="150" t="s">
        <v>133</v>
      </c>
      <c r="F4" s="151">
        <v>385000</v>
      </c>
      <c r="G4" s="150" t="s">
        <v>133</v>
      </c>
      <c r="H4" s="151">
        <f>F4</f>
        <v>385000</v>
      </c>
      <c r="I4" s="152" t="s">
        <v>163</v>
      </c>
      <c r="K4" s="76"/>
    </row>
    <row r="5" spans="2:19" ht="21.95" customHeight="1">
      <c r="B5" s="131" t="s">
        <v>158</v>
      </c>
      <c r="C5" s="96" t="s">
        <v>146</v>
      </c>
      <c r="D5" s="80">
        <v>6600000</v>
      </c>
      <c r="E5" s="137" t="s">
        <v>133</v>
      </c>
      <c r="F5" s="137" t="s">
        <v>133</v>
      </c>
      <c r="G5" s="137" t="s">
        <v>156</v>
      </c>
      <c r="H5" s="204" t="str">
        <f t="shared" ref="H5:H17" si="0">F5</f>
        <v>-</v>
      </c>
      <c r="I5" s="148" t="s">
        <v>214</v>
      </c>
      <c r="K5" s="76"/>
    </row>
    <row r="6" spans="2:19" ht="21.95" customHeight="1">
      <c r="B6" s="131" t="s">
        <v>137</v>
      </c>
      <c r="C6" s="96" t="s">
        <v>118</v>
      </c>
      <c r="D6" s="80">
        <v>6480000</v>
      </c>
      <c r="E6" s="137" t="s">
        <v>133</v>
      </c>
      <c r="F6" s="33">
        <v>540000</v>
      </c>
      <c r="G6" s="137" t="s">
        <v>133</v>
      </c>
      <c r="H6" s="33">
        <f t="shared" si="0"/>
        <v>540000</v>
      </c>
      <c r="I6" s="148" t="s">
        <v>163</v>
      </c>
      <c r="K6" s="76"/>
    </row>
    <row r="7" spans="2:19" ht="21.95" customHeight="1">
      <c r="B7" s="132" t="s">
        <v>107</v>
      </c>
      <c r="C7" s="96" t="s">
        <v>147</v>
      </c>
      <c r="D7" s="80">
        <v>5520000</v>
      </c>
      <c r="E7" s="137" t="s">
        <v>133</v>
      </c>
      <c r="F7" s="33">
        <v>460000</v>
      </c>
      <c r="G7" s="137" t="s">
        <v>133</v>
      </c>
      <c r="H7" s="33">
        <f>F7</f>
        <v>460000</v>
      </c>
      <c r="I7" s="148" t="s">
        <v>163</v>
      </c>
      <c r="K7" s="76"/>
    </row>
    <row r="8" spans="2:19" ht="21.95" customHeight="1">
      <c r="B8" s="132" t="s">
        <v>111</v>
      </c>
      <c r="C8" s="96" t="s">
        <v>148</v>
      </c>
      <c r="D8" s="80">
        <v>11880000</v>
      </c>
      <c r="E8" s="137" t="s">
        <v>133</v>
      </c>
      <c r="F8" s="33">
        <v>990000</v>
      </c>
      <c r="G8" s="137" t="s">
        <v>133</v>
      </c>
      <c r="H8" s="33">
        <f>F8</f>
        <v>990000</v>
      </c>
      <c r="I8" s="148" t="s">
        <v>163</v>
      </c>
      <c r="J8" s="75"/>
      <c r="K8" s="76"/>
    </row>
    <row r="9" spans="2:19" ht="21.95" customHeight="1">
      <c r="B9" s="131" t="s">
        <v>110</v>
      </c>
      <c r="C9" s="96" t="s">
        <v>118</v>
      </c>
      <c r="D9" s="80">
        <v>1620000</v>
      </c>
      <c r="E9" s="137" t="s">
        <v>133</v>
      </c>
      <c r="F9" s="33">
        <v>135000</v>
      </c>
      <c r="G9" s="137" t="s">
        <v>133</v>
      </c>
      <c r="H9" s="33">
        <f t="shared" si="0"/>
        <v>135000</v>
      </c>
      <c r="I9" s="148" t="s">
        <v>163</v>
      </c>
      <c r="K9" s="76"/>
    </row>
    <row r="10" spans="2:19" ht="21.95" customHeight="1">
      <c r="B10" s="133" t="s">
        <v>136</v>
      </c>
      <c r="C10" s="82" t="s">
        <v>149</v>
      </c>
      <c r="D10" s="33">
        <v>12650400</v>
      </c>
      <c r="E10" s="137" t="s">
        <v>133</v>
      </c>
      <c r="F10" s="33">
        <v>1054200</v>
      </c>
      <c r="G10" s="137" t="s">
        <v>156</v>
      </c>
      <c r="H10" s="33">
        <f t="shared" si="0"/>
        <v>1054200</v>
      </c>
      <c r="I10" s="148" t="s">
        <v>163</v>
      </c>
      <c r="K10" s="76"/>
    </row>
    <row r="11" spans="2:19" ht="21.95" customHeight="1">
      <c r="B11" s="131" t="s">
        <v>109</v>
      </c>
      <c r="C11" s="96" t="s">
        <v>116</v>
      </c>
      <c r="D11" s="80">
        <v>14928000</v>
      </c>
      <c r="E11" s="137" t="s">
        <v>133</v>
      </c>
      <c r="F11" s="33">
        <v>1244000</v>
      </c>
      <c r="G11" s="137" t="s">
        <v>133</v>
      </c>
      <c r="H11" s="33">
        <f t="shared" si="0"/>
        <v>1244000</v>
      </c>
      <c r="I11" s="148" t="s">
        <v>163</v>
      </c>
      <c r="K11" s="76"/>
    </row>
    <row r="12" spans="2:19" ht="21.95" customHeight="1">
      <c r="B12" s="134" t="s">
        <v>108</v>
      </c>
      <c r="C12" s="96" t="s">
        <v>117</v>
      </c>
      <c r="D12" s="80">
        <v>8712000</v>
      </c>
      <c r="E12" s="137" t="s">
        <v>133</v>
      </c>
      <c r="F12" s="33">
        <v>726000</v>
      </c>
      <c r="G12" s="137" t="s">
        <v>133</v>
      </c>
      <c r="H12" s="33">
        <f>F12</f>
        <v>726000</v>
      </c>
      <c r="I12" s="148" t="s">
        <v>163</v>
      </c>
      <c r="J12" s="75"/>
      <c r="K12" s="76"/>
    </row>
    <row r="13" spans="2:19" ht="21.95" customHeight="1">
      <c r="B13" s="133" t="s">
        <v>138</v>
      </c>
      <c r="C13" s="82" t="s">
        <v>150</v>
      </c>
      <c r="D13" s="33">
        <v>6600000</v>
      </c>
      <c r="E13" s="137" t="s">
        <v>133</v>
      </c>
      <c r="F13" s="33">
        <v>550000</v>
      </c>
      <c r="G13" s="137" t="s">
        <v>133</v>
      </c>
      <c r="H13" s="33">
        <f>F13</f>
        <v>550000</v>
      </c>
      <c r="I13" s="148" t="s">
        <v>163</v>
      </c>
      <c r="K13" s="76"/>
    </row>
    <row r="14" spans="2:19" ht="21.95" customHeight="1">
      <c r="B14" s="131" t="s">
        <v>139</v>
      </c>
      <c r="C14" s="96" t="s">
        <v>150</v>
      </c>
      <c r="D14" s="80">
        <v>3322200</v>
      </c>
      <c r="E14" s="137" t="s">
        <v>133</v>
      </c>
      <c r="F14" s="33">
        <v>315520</v>
      </c>
      <c r="G14" s="137" t="s">
        <v>133</v>
      </c>
      <c r="H14" s="33">
        <f>F14</f>
        <v>315520</v>
      </c>
      <c r="I14" s="148" t="s">
        <v>167</v>
      </c>
      <c r="K14" s="76"/>
    </row>
    <row r="15" spans="2:19" ht="21.95" customHeight="1">
      <c r="B15" s="136" t="s">
        <v>151</v>
      </c>
      <c r="C15" s="96" t="s">
        <v>120</v>
      </c>
      <c r="D15" s="80">
        <v>41400000</v>
      </c>
      <c r="E15" s="137" t="s">
        <v>133</v>
      </c>
      <c r="F15" s="33">
        <v>2886000</v>
      </c>
      <c r="G15" s="137" t="s">
        <v>133</v>
      </c>
      <c r="H15" s="33">
        <f>F15</f>
        <v>2886000</v>
      </c>
      <c r="I15" s="110" t="s">
        <v>159</v>
      </c>
      <c r="J15" s="75"/>
      <c r="K15" s="76"/>
    </row>
    <row r="16" spans="2:19" ht="21.95" customHeight="1">
      <c r="B16" s="127" t="s">
        <v>152</v>
      </c>
      <c r="C16" s="96" t="s">
        <v>153</v>
      </c>
      <c r="D16" s="80">
        <v>240989000</v>
      </c>
      <c r="E16" s="137" t="s">
        <v>133</v>
      </c>
      <c r="F16" s="100">
        <v>17368000</v>
      </c>
      <c r="G16" s="137" t="s">
        <v>133</v>
      </c>
      <c r="H16" s="33">
        <f t="shared" si="0"/>
        <v>17368000</v>
      </c>
      <c r="I16" s="148" t="s">
        <v>165</v>
      </c>
      <c r="J16" s="75"/>
      <c r="K16" s="76"/>
    </row>
    <row r="17" spans="2:11" ht="21.95" customHeight="1">
      <c r="B17" s="135" t="s">
        <v>154</v>
      </c>
      <c r="C17" s="82" t="s">
        <v>155</v>
      </c>
      <c r="D17" s="33">
        <v>1093919990</v>
      </c>
      <c r="E17" s="137" t="s">
        <v>133</v>
      </c>
      <c r="F17" s="33">
        <v>84642770</v>
      </c>
      <c r="G17" s="137" t="s">
        <v>133</v>
      </c>
      <c r="H17" s="33">
        <f t="shared" si="0"/>
        <v>84642770</v>
      </c>
      <c r="I17" s="148" t="s">
        <v>166</v>
      </c>
      <c r="K17" s="76"/>
    </row>
    <row r="18" spans="2:11" ht="21.95" customHeight="1">
      <c r="B18" s="129" t="s">
        <v>200</v>
      </c>
      <c r="C18" s="106" t="s">
        <v>175</v>
      </c>
      <c r="D18" s="107">
        <v>4850000</v>
      </c>
      <c r="E18" s="140" t="s">
        <v>133</v>
      </c>
      <c r="F18" s="197" t="s">
        <v>133</v>
      </c>
      <c r="G18" s="141">
        <v>4850000</v>
      </c>
      <c r="H18" s="141">
        <f>G18</f>
        <v>4850000</v>
      </c>
      <c r="I18" s="118" t="s">
        <v>133</v>
      </c>
      <c r="J18" s="75"/>
      <c r="K18" s="76"/>
    </row>
    <row r="19" spans="2:11" ht="21.95" customHeight="1">
      <c r="B19" s="129" t="s">
        <v>201</v>
      </c>
      <c r="C19" s="106" t="s">
        <v>172</v>
      </c>
      <c r="D19" s="107">
        <v>1290000</v>
      </c>
      <c r="E19" s="140" t="s">
        <v>133</v>
      </c>
      <c r="F19" s="197" t="s">
        <v>133</v>
      </c>
      <c r="G19" s="141">
        <v>1290000</v>
      </c>
      <c r="H19" s="141">
        <f>G19</f>
        <v>1290000</v>
      </c>
      <c r="I19" s="118"/>
      <c r="J19" s="75"/>
      <c r="K19" s="76"/>
    </row>
    <row r="20" spans="2:11" ht="21.95" customHeight="1">
      <c r="B20" s="129" t="s">
        <v>202</v>
      </c>
      <c r="C20" s="96" t="s">
        <v>208</v>
      </c>
      <c r="D20" s="80">
        <v>9900000</v>
      </c>
      <c r="E20" s="140" t="s">
        <v>133</v>
      </c>
      <c r="F20" s="197" t="s">
        <v>133</v>
      </c>
      <c r="G20" s="141">
        <v>9900000</v>
      </c>
      <c r="H20" s="141">
        <f t="shared" ref="H20:H21" si="1">G20</f>
        <v>9900000</v>
      </c>
      <c r="I20" s="118" t="s">
        <v>133</v>
      </c>
      <c r="J20" s="75"/>
      <c r="K20" s="76"/>
    </row>
    <row r="21" spans="2:11" ht="21.95" customHeight="1">
      <c r="B21" s="129" t="s">
        <v>204</v>
      </c>
      <c r="C21" s="96" t="s">
        <v>213</v>
      </c>
      <c r="D21" s="80">
        <v>8844000</v>
      </c>
      <c r="E21" s="140" t="s">
        <v>133</v>
      </c>
      <c r="F21" s="197" t="s">
        <v>133</v>
      </c>
      <c r="G21" s="141">
        <v>8844000</v>
      </c>
      <c r="H21" s="141">
        <f t="shared" si="1"/>
        <v>8844000</v>
      </c>
      <c r="I21" s="118" t="s">
        <v>133</v>
      </c>
      <c r="J21" s="75"/>
      <c r="K21" s="76"/>
    </row>
    <row r="22" spans="2:11" ht="21.95" customHeight="1">
      <c r="B22" s="127" t="s">
        <v>157</v>
      </c>
      <c r="C22" s="96"/>
      <c r="D22" s="80"/>
      <c r="E22" s="140"/>
      <c r="F22" s="80"/>
      <c r="G22" s="100"/>
      <c r="H22" s="80"/>
      <c r="I22" s="118"/>
      <c r="J22" s="75"/>
      <c r="K22" s="76"/>
    </row>
    <row r="23" spans="2:11" ht="21.95" customHeight="1">
      <c r="B23" s="127"/>
      <c r="C23" s="96"/>
      <c r="D23" s="80"/>
      <c r="E23" s="140"/>
      <c r="F23" s="80"/>
      <c r="G23" s="100"/>
      <c r="H23" s="80"/>
      <c r="I23" s="118"/>
      <c r="J23" s="75"/>
      <c r="K23" s="76"/>
    </row>
    <row r="24" spans="2:11" ht="21.95" customHeight="1">
      <c r="B24" s="127"/>
      <c r="C24" s="96"/>
      <c r="D24" s="80"/>
      <c r="E24" s="140"/>
      <c r="F24" s="80"/>
      <c r="G24" s="100"/>
      <c r="H24" s="80"/>
      <c r="I24" s="118"/>
      <c r="J24" s="75"/>
      <c r="K24" s="76"/>
    </row>
    <row r="25" spans="2:11" ht="21.95" customHeight="1">
      <c r="B25" s="127"/>
      <c r="C25" s="96"/>
      <c r="D25" s="80"/>
      <c r="E25" s="140"/>
      <c r="F25" s="80"/>
      <c r="G25" s="100"/>
      <c r="H25" s="80"/>
      <c r="I25" s="118"/>
      <c r="J25" s="75"/>
      <c r="K25" s="76"/>
    </row>
    <row r="26" spans="2:11" ht="21.95" customHeight="1">
      <c r="B26" s="127"/>
      <c r="C26" s="96"/>
      <c r="D26" s="80"/>
      <c r="E26" s="140"/>
      <c r="F26" s="80"/>
      <c r="G26" s="100"/>
      <c r="H26" s="80"/>
      <c r="I26" s="118"/>
      <c r="J26" s="75"/>
      <c r="K26" s="76"/>
    </row>
    <row r="27" spans="2:11" ht="21.95" customHeight="1">
      <c r="B27" s="127"/>
      <c r="C27" s="96"/>
      <c r="D27" s="80"/>
      <c r="E27" s="83"/>
      <c r="F27" s="80"/>
      <c r="G27" s="100"/>
      <c r="H27" s="80"/>
      <c r="I27" s="81"/>
      <c r="J27" s="75"/>
      <c r="K27" s="76"/>
    </row>
    <row r="28" spans="2:11" ht="21.95" customHeight="1">
      <c r="B28" s="88"/>
      <c r="C28" s="96"/>
      <c r="D28" s="80"/>
      <c r="E28" s="83"/>
      <c r="F28" s="80"/>
      <c r="G28" s="100"/>
      <c r="H28" s="80"/>
      <c r="I28" s="81"/>
      <c r="J28" s="75"/>
      <c r="K28" s="76"/>
    </row>
    <row r="29" spans="2:11" ht="21.95" customHeight="1" thickBot="1">
      <c r="B29" s="114"/>
      <c r="C29" s="97"/>
      <c r="D29" s="90"/>
      <c r="E29" s="94"/>
      <c r="F29" s="90"/>
      <c r="G29" s="101"/>
      <c r="H29" s="90"/>
      <c r="I29" s="89"/>
      <c r="J29" s="75"/>
      <c r="K29" s="76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abSelected="1" zoomScale="80" zoomScaleNormal="80" workbookViewId="0">
      <selection activeCell="F7" sqref="F7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16" t="s">
        <v>10</v>
      </c>
      <c r="C1" s="216"/>
      <c r="D1" s="216"/>
      <c r="E1" s="216"/>
      <c r="F1" s="216"/>
    </row>
    <row r="2" spans="2:9" ht="15" customHeight="1" thickBot="1">
      <c r="B2" s="116" t="s">
        <v>134</v>
      </c>
      <c r="C2" s="20"/>
      <c r="D2" s="22"/>
      <c r="E2" s="22"/>
      <c r="F2" s="32" t="s">
        <v>104</v>
      </c>
    </row>
    <row r="3" spans="2:9" ht="24.95" customHeight="1">
      <c r="B3" s="221" t="s">
        <v>34</v>
      </c>
      <c r="C3" s="45" t="s">
        <v>35</v>
      </c>
      <c r="D3" s="224" t="s">
        <v>215</v>
      </c>
      <c r="E3" s="225"/>
      <c r="F3" s="226"/>
    </row>
    <row r="4" spans="2:9" ht="24.95" customHeight="1">
      <c r="B4" s="222"/>
      <c r="C4" s="46" t="s">
        <v>36</v>
      </c>
      <c r="D4" s="139">
        <v>1371000</v>
      </c>
      <c r="E4" s="48" t="s">
        <v>95</v>
      </c>
      <c r="F4" s="138">
        <v>1290000</v>
      </c>
    </row>
    <row r="5" spans="2:9" ht="24.95" customHeight="1">
      <c r="B5" s="222"/>
      <c r="C5" s="46" t="s">
        <v>37</v>
      </c>
      <c r="D5" s="146">
        <f>(+F5/D4)*100%</f>
        <v>0.94091903719912473</v>
      </c>
      <c r="E5" s="48" t="s">
        <v>16</v>
      </c>
      <c r="F5" s="138">
        <f>F4</f>
        <v>1290000</v>
      </c>
    </row>
    <row r="6" spans="2:9" ht="24.95" customHeight="1">
      <c r="B6" s="222"/>
      <c r="C6" s="46" t="s">
        <v>15</v>
      </c>
      <c r="D6" s="51" t="s">
        <v>205</v>
      </c>
      <c r="E6" s="52" t="s">
        <v>55</v>
      </c>
      <c r="F6" s="53" t="str">
        <f>D46&amp;"~"&amp;F47</f>
        <v>2025.05.20.~2025.06.20.</v>
      </c>
    </row>
    <row r="7" spans="2:9" ht="24.95" customHeight="1">
      <c r="B7" s="222"/>
      <c r="C7" s="46" t="s">
        <v>38</v>
      </c>
      <c r="D7" s="54" t="s">
        <v>69</v>
      </c>
      <c r="E7" s="52" t="s">
        <v>39</v>
      </c>
      <c r="F7" s="55" t="s">
        <v>207</v>
      </c>
      <c r="I7" t="s">
        <v>105</v>
      </c>
    </row>
    <row r="8" spans="2:9" ht="24.95" customHeight="1">
      <c r="B8" s="222"/>
      <c r="C8" s="46" t="s">
        <v>40</v>
      </c>
      <c r="D8" s="54" t="s">
        <v>94</v>
      </c>
      <c r="E8" s="52" t="s">
        <v>18</v>
      </c>
      <c r="F8" s="205" t="s">
        <v>172</v>
      </c>
    </row>
    <row r="9" spans="2:9" ht="24.95" customHeight="1" thickBot="1">
      <c r="B9" s="223"/>
      <c r="C9" s="56" t="s">
        <v>41</v>
      </c>
      <c r="D9" s="57" t="s">
        <v>70</v>
      </c>
      <c r="E9" s="58" t="s">
        <v>42</v>
      </c>
      <c r="F9" s="64" t="s">
        <v>234</v>
      </c>
    </row>
    <row r="10" spans="2:9" ht="14.25" thickBot="1"/>
    <row r="11" spans="2:9" ht="24.95" customHeight="1">
      <c r="B11" s="221" t="s">
        <v>34</v>
      </c>
      <c r="C11" s="45" t="s">
        <v>35</v>
      </c>
      <c r="D11" s="224" t="s">
        <v>216</v>
      </c>
      <c r="E11" s="225"/>
      <c r="F11" s="226"/>
    </row>
    <row r="12" spans="2:9" ht="24.95" customHeight="1">
      <c r="B12" s="222"/>
      <c r="C12" s="46" t="s">
        <v>36</v>
      </c>
      <c r="D12" s="139">
        <v>10500000</v>
      </c>
      <c r="E12" s="48" t="s">
        <v>95</v>
      </c>
      <c r="F12" s="138">
        <v>9900000</v>
      </c>
    </row>
    <row r="13" spans="2:9" ht="24.95" customHeight="1">
      <c r="B13" s="222"/>
      <c r="C13" s="46" t="s">
        <v>37</v>
      </c>
      <c r="D13" s="146">
        <f>(+F13/D12)*100%</f>
        <v>0.94285714285714284</v>
      </c>
      <c r="E13" s="48" t="s">
        <v>16</v>
      </c>
      <c r="F13" s="138">
        <f>F12</f>
        <v>9900000</v>
      </c>
    </row>
    <row r="14" spans="2:9" ht="24.95" customHeight="1">
      <c r="B14" s="222"/>
      <c r="C14" s="46" t="s">
        <v>15</v>
      </c>
      <c r="D14" s="51" t="s">
        <v>205</v>
      </c>
      <c r="E14" s="52" t="s">
        <v>55</v>
      </c>
      <c r="F14" s="53" t="s">
        <v>224</v>
      </c>
    </row>
    <row r="15" spans="2:9" ht="24.95" customHeight="1">
      <c r="B15" s="222"/>
      <c r="C15" s="46" t="s">
        <v>38</v>
      </c>
      <c r="D15" s="54" t="s">
        <v>69</v>
      </c>
      <c r="E15" s="52" t="s">
        <v>39</v>
      </c>
      <c r="F15" s="55" t="s">
        <v>207</v>
      </c>
      <c r="I15" t="s">
        <v>105</v>
      </c>
    </row>
    <row r="16" spans="2:9" ht="24.95" customHeight="1">
      <c r="B16" s="222"/>
      <c r="C16" s="46" t="s">
        <v>40</v>
      </c>
      <c r="D16" s="54" t="s">
        <v>94</v>
      </c>
      <c r="E16" s="52" t="s">
        <v>18</v>
      </c>
      <c r="F16" s="55" t="s">
        <v>208</v>
      </c>
    </row>
    <row r="17" spans="2:9" ht="24.95" customHeight="1" thickBot="1">
      <c r="B17" s="223"/>
      <c r="C17" s="56" t="s">
        <v>41</v>
      </c>
      <c r="D17" s="57" t="s">
        <v>70</v>
      </c>
      <c r="E17" s="58" t="s">
        <v>42</v>
      </c>
      <c r="F17" s="64" t="s">
        <v>235</v>
      </c>
    </row>
    <row r="18" spans="2:9" ht="14.25" thickBot="1"/>
    <row r="19" spans="2:9" ht="24.95" customHeight="1">
      <c r="B19" s="221" t="s">
        <v>34</v>
      </c>
      <c r="C19" s="45" t="s">
        <v>35</v>
      </c>
      <c r="D19" s="224" t="s">
        <v>217</v>
      </c>
      <c r="E19" s="225"/>
      <c r="F19" s="226"/>
    </row>
    <row r="20" spans="2:9" ht="24.95" customHeight="1">
      <c r="B20" s="222"/>
      <c r="C20" s="46" t="s">
        <v>36</v>
      </c>
      <c r="D20" s="139">
        <v>5500000</v>
      </c>
      <c r="E20" s="48" t="s">
        <v>95</v>
      </c>
      <c r="F20" s="138">
        <v>5335000</v>
      </c>
    </row>
    <row r="21" spans="2:9" ht="24.95" customHeight="1">
      <c r="B21" s="222"/>
      <c r="C21" s="46" t="s">
        <v>37</v>
      </c>
      <c r="D21" s="146">
        <f>(+F21/D20)*100%</f>
        <v>0.97</v>
      </c>
      <c r="E21" s="48" t="s">
        <v>16</v>
      </c>
      <c r="F21" s="138">
        <f>F20</f>
        <v>5335000</v>
      </c>
    </row>
    <row r="22" spans="2:9" ht="24.95" customHeight="1">
      <c r="B22" s="222"/>
      <c r="C22" s="46" t="s">
        <v>15</v>
      </c>
      <c r="D22" s="51" t="s">
        <v>206</v>
      </c>
      <c r="E22" s="52" t="s">
        <v>55</v>
      </c>
      <c r="F22" s="53" t="str">
        <f>D54&amp;"~"&amp;F55</f>
        <v>2025.05.27.~2025.06.04.</v>
      </c>
    </row>
    <row r="23" spans="2:9" ht="24.95" customHeight="1">
      <c r="B23" s="222"/>
      <c r="C23" s="46" t="s">
        <v>38</v>
      </c>
      <c r="D23" s="54" t="s">
        <v>69</v>
      </c>
      <c r="E23" s="52" t="s">
        <v>39</v>
      </c>
      <c r="F23" s="55" t="s">
        <v>207</v>
      </c>
      <c r="I23" t="s">
        <v>105</v>
      </c>
    </row>
    <row r="24" spans="2:9" ht="24.95" customHeight="1">
      <c r="B24" s="222"/>
      <c r="C24" s="46" t="s">
        <v>40</v>
      </c>
      <c r="D24" s="54" t="s">
        <v>94</v>
      </c>
      <c r="E24" s="52" t="s">
        <v>18</v>
      </c>
      <c r="F24" s="55" t="s">
        <v>209</v>
      </c>
    </row>
    <row r="25" spans="2:9" ht="24.95" customHeight="1" thickBot="1">
      <c r="B25" s="223"/>
      <c r="C25" s="56" t="s">
        <v>41</v>
      </c>
      <c r="D25" s="57" t="s">
        <v>70</v>
      </c>
      <c r="E25" s="58" t="s">
        <v>42</v>
      </c>
      <c r="F25" s="64" t="s">
        <v>236</v>
      </c>
    </row>
    <row r="26" spans="2:9" ht="14.25" thickBot="1"/>
    <row r="27" spans="2:9" ht="24.95" customHeight="1">
      <c r="B27" s="221" t="s">
        <v>34</v>
      </c>
      <c r="C27" s="45" t="s">
        <v>35</v>
      </c>
      <c r="D27" s="224" t="s">
        <v>218</v>
      </c>
      <c r="E27" s="225"/>
      <c r="F27" s="226"/>
    </row>
    <row r="28" spans="2:9" ht="24.95" customHeight="1">
      <c r="B28" s="222"/>
      <c r="C28" s="46" t="s">
        <v>36</v>
      </c>
      <c r="D28" s="139">
        <v>3200000</v>
      </c>
      <c r="E28" s="48" t="s">
        <v>95</v>
      </c>
      <c r="F28" s="138">
        <v>2970000</v>
      </c>
    </row>
    <row r="29" spans="2:9" ht="24.95" customHeight="1">
      <c r="B29" s="222"/>
      <c r="C29" s="46" t="s">
        <v>37</v>
      </c>
      <c r="D29" s="146">
        <f>(+F29/D28)*100%</f>
        <v>0.92812499999999998</v>
      </c>
      <c r="E29" s="48" t="s">
        <v>16</v>
      </c>
      <c r="F29" s="138">
        <f>F28</f>
        <v>2970000</v>
      </c>
    </row>
    <row r="30" spans="2:9" ht="24.95" customHeight="1">
      <c r="B30" s="222"/>
      <c r="C30" s="46" t="s">
        <v>15</v>
      </c>
      <c r="D30" s="51" t="s">
        <v>207</v>
      </c>
      <c r="E30" s="52" t="s">
        <v>55</v>
      </c>
      <c r="F30" s="53" t="s">
        <v>226</v>
      </c>
    </row>
    <row r="31" spans="2:9" ht="24.95" customHeight="1">
      <c r="B31" s="222"/>
      <c r="C31" s="46" t="s">
        <v>38</v>
      </c>
      <c r="D31" s="54" t="s">
        <v>69</v>
      </c>
      <c r="E31" s="52" t="s">
        <v>39</v>
      </c>
      <c r="F31" s="55" t="s">
        <v>225</v>
      </c>
      <c r="I31" t="s">
        <v>105</v>
      </c>
    </row>
    <row r="32" spans="2:9" ht="24.95" customHeight="1">
      <c r="B32" s="222"/>
      <c r="C32" s="46" t="s">
        <v>40</v>
      </c>
      <c r="D32" s="54" t="s">
        <v>94</v>
      </c>
      <c r="E32" s="52" t="s">
        <v>18</v>
      </c>
      <c r="F32" s="55" t="s">
        <v>237</v>
      </c>
    </row>
    <row r="33" spans="2:9" ht="24.95" customHeight="1" thickBot="1">
      <c r="B33" s="223"/>
      <c r="C33" s="56" t="s">
        <v>41</v>
      </c>
      <c r="D33" s="57" t="s">
        <v>70</v>
      </c>
      <c r="E33" s="58" t="s">
        <v>42</v>
      </c>
      <c r="F33" s="64" t="s">
        <v>238</v>
      </c>
    </row>
    <row r="35" spans="2:9" ht="24.95" customHeight="1">
      <c r="B35" s="221" t="s">
        <v>34</v>
      </c>
      <c r="C35" s="45" t="s">
        <v>35</v>
      </c>
      <c r="D35" s="224" t="s">
        <v>219</v>
      </c>
      <c r="E35" s="225"/>
      <c r="F35" s="226"/>
    </row>
    <row r="36" spans="2:9" ht="24.95" customHeight="1">
      <c r="B36" s="222"/>
      <c r="C36" s="46" t="s">
        <v>36</v>
      </c>
      <c r="D36" s="139">
        <v>9510000</v>
      </c>
      <c r="E36" s="48" t="s">
        <v>95</v>
      </c>
      <c r="F36" s="138">
        <v>8844000</v>
      </c>
    </row>
    <row r="37" spans="2:9" ht="24.95" customHeight="1">
      <c r="B37" s="222"/>
      <c r="C37" s="46" t="s">
        <v>37</v>
      </c>
      <c r="D37" s="50">
        <f>(+F37/D36)*100%</f>
        <v>0.92996845425867503</v>
      </c>
      <c r="E37" s="48" t="s">
        <v>16</v>
      </c>
      <c r="F37" s="138">
        <f>F36</f>
        <v>8844000</v>
      </c>
    </row>
    <row r="38" spans="2:9" ht="24.95" customHeight="1">
      <c r="B38" s="222"/>
      <c r="C38" s="46" t="s">
        <v>15</v>
      </c>
      <c r="D38" s="51" t="s">
        <v>210</v>
      </c>
      <c r="E38" s="52" t="s">
        <v>55</v>
      </c>
      <c r="F38" s="53" t="s">
        <v>227</v>
      </c>
    </row>
    <row r="39" spans="2:9" ht="24.95" customHeight="1">
      <c r="B39" s="222"/>
      <c r="C39" s="46" t="s">
        <v>38</v>
      </c>
      <c r="D39" s="54" t="s">
        <v>160</v>
      </c>
      <c r="E39" s="52" t="s">
        <v>39</v>
      </c>
      <c r="F39" s="55" t="s">
        <v>212</v>
      </c>
      <c r="I39" t="s">
        <v>105</v>
      </c>
    </row>
    <row r="40" spans="2:9" ht="24.95" customHeight="1">
      <c r="B40" s="222"/>
      <c r="C40" s="46" t="s">
        <v>40</v>
      </c>
      <c r="D40" s="54" t="s">
        <v>94</v>
      </c>
      <c r="E40" s="52" t="s">
        <v>18</v>
      </c>
      <c r="F40" s="55" t="s">
        <v>213</v>
      </c>
    </row>
    <row r="41" spans="2:9" ht="24.95" customHeight="1" thickBot="1">
      <c r="B41" s="223"/>
      <c r="C41" s="56" t="s">
        <v>41</v>
      </c>
      <c r="D41" s="57" t="s">
        <v>70</v>
      </c>
      <c r="E41" s="58" t="s">
        <v>42</v>
      </c>
      <c r="F41" s="64" t="s">
        <v>239</v>
      </c>
    </row>
    <row r="42" spans="2:9" ht="14.25" thickBot="1"/>
    <row r="43" spans="2:9" ht="24.95" customHeight="1">
      <c r="B43" s="221" t="s">
        <v>34</v>
      </c>
      <c r="C43" s="45" t="s">
        <v>35</v>
      </c>
      <c r="D43" s="224" t="s">
        <v>220</v>
      </c>
      <c r="E43" s="225"/>
      <c r="F43" s="226"/>
    </row>
    <row r="44" spans="2:9" ht="24.95" customHeight="1">
      <c r="B44" s="222"/>
      <c r="C44" s="46" t="s">
        <v>36</v>
      </c>
      <c r="D44" s="139">
        <v>695000</v>
      </c>
      <c r="E44" s="48" t="s">
        <v>95</v>
      </c>
      <c r="F44" s="138">
        <v>651000</v>
      </c>
    </row>
    <row r="45" spans="2:9" ht="24.95" customHeight="1">
      <c r="B45" s="222"/>
      <c r="C45" s="46" t="s">
        <v>37</v>
      </c>
      <c r="D45" s="50">
        <f>(+F45/D44)*100%</f>
        <v>0.93669064748201436</v>
      </c>
      <c r="E45" s="48" t="s">
        <v>16</v>
      </c>
      <c r="F45" s="138">
        <f>F44</f>
        <v>651000</v>
      </c>
    </row>
    <row r="46" spans="2:9" ht="24.95" customHeight="1">
      <c r="B46" s="222"/>
      <c r="C46" s="46" t="s">
        <v>15</v>
      </c>
      <c r="D46" s="51" t="s">
        <v>210</v>
      </c>
      <c r="E46" s="52" t="s">
        <v>55</v>
      </c>
      <c r="F46" s="53" t="s">
        <v>229</v>
      </c>
    </row>
    <row r="47" spans="2:9" ht="24.95" customHeight="1">
      <c r="B47" s="222"/>
      <c r="C47" s="46" t="s">
        <v>38</v>
      </c>
      <c r="D47" s="54" t="s">
        <v>69</v>
      </c>
      <c r="E47" s="52" t="s">
        <v>39</v>
      </c>
      <c r="F47" s="55" t="s">
        <v>228</v>
      </c>
      <c r="I47" t="s">
        <v>105</v>
      </c>
    </row>
    <row r="48" spans="2:9" ht="24.95" customHeight="1">
      <c r="B48" s="222"/>
      <c r="C48" s="46" t="s">
        <v>40</v>
      </c>
      <c r="D48" s="54" t="s">
        <v>94</v>
      </c>
      <c r="E48" s="52" t="s">
        <v>18</v>
      </c>
      <c r="F48" s="55" t="s">
        <v>240</v>
      </c>
    </row>
    <row r="49" spans="2:9" ht="24.95" customHeight="1" thickBot="1">
      <c r="B49" s="223"/>
      <c r="C49" s="56" t="s">
        <v>41</v>
      </c>
      <c r="D49" s="57" t="s">
        <v>70</v>
      </c>
      <c r="E49" s="58" t="s">
        <v>42</v>
      </c>
      <c r="F49" s="64" t="s">
        <v>241</v>
      </c>
    </row>
    <row r="50" spans="2:9" ht="14.25" thickBot="1"/>
    <row r="51" spans="2:9" ht="30" customHeight="1">
      <c r="B51" s="221" t="s">
        <v>34</v>
      </c>
      <c r="C51" s="45" t="s">
        <v>35</v>
      </c>
      <c r="D51" s="224" t="s">
        <v>221</v>
      </c>
      <c r="E51" s="225"/>
      <c r="F51" s="226"/>
    </row>
    <row r="52" spans="2:9" ht="30" customHeight="1">
      <c r="B52" s="222"/>
      <c r="C52" s="46" t="s">
        <v>36</v>
      </c>
      <c r="D52" s="139">
        <v>700000</v>
      </c>
      <c r="E52" s="48" t="s">
        <v>95</v>
      </c>
      <c r="F52" s="138">
        <v>600000</v>
      </c>
    </row>
    <row r="53" spans="2:9" ht="30" customHeight="1">
      <c r="B53" s="222"/>
      <c r="C53" s="46" t="s">
        <v>37</v>
      </c>
      <c r="D53" s="50">
        <f>(+F53/D52)*100%</f>
        <v>0.8571428571428571</v>
      </c>
      <c r="E53" s="48" t="s">
        <v>16</v>
      </c>
      <c r="F53" s="138">
        <f>F52</f>
        <v>600000</v>
      </c>
    </row>
    <row r="54" spans="2:9" ht="30" customHeight="1">
      <c r="B54" s="222"/>
      <c r="C54" s="46" t="s">
        <v>15</v>
      </c>
      <c r="D54" s="51" t="s">
        <v>230</v>
      </c>
      <c r="E54" s="52" t="s">
        <v>55</v>
      </c>
      <c r="F54" s="53" t="str">
        <f>D54&amp;"~"&amp;F55</f>
        <v>2025.05.27.~2025.06.04.</v>
      </c>
    </row>
    <row r="55" spans="2:9" ht="30" customHeight="1">
      <c r="B55" s="222"/>
      <c r="C55" s="46" t="s">
        <v>38</v>
      </c>
      <c r="D55" s="54" t="s">
        <v>69</v>
      </c>
      <c r="E55" s="52" t="s">
        <v>39</v>
      </c>
      <c r="F55" s="55" t="s">
        <v>231</v>
      </c>
      <c r="I55" t="s">
        <v>105</v>
      </c>
    </row>
    <row r="56" spans="2:9" ht="30" customHeight="1">
      <c r="B56" s="222"/>
      <c r="C56" s="46" t="s">
        <v>40</v>
      </c>
      <c r="D56" s="54" t="s">
        <v>94</v>
      </c>
      <c r="E56" s="52" t="s">
        <v>18</v>
      </c>
      <c r="F56" s="55" t="s">
        <v>242</v>
      </c>
    </row>
    <row r="57" spans="2:9" ht="30" customHeight="1" thickBot="1">
      <c r="B57" s="223"/>
      <c r="C57" s="56" t="s">
        <v>41</v>
      </c>
      <c r="D57" s="57" t="s">
        <v>70</v>
      </c>
      <c r="E57" s="58" t="s">
        <v>42</v>
      </c>
      <c r="F57" s="64" t="s">
        <v>243</v>
      </c>
    </row>
    <row r="58" spans="2:9" ht="14.25" thickBot="1"/>
    <row r="59" spans="2:9" ht="30" customHeight="1">
      <c r="B59" s="221" t="s">
        <v>34</v>
      </c>
      <c r="C59" s="45" t="s">
        <v>35</v>
      </c>
      <c r="D59" s="224" t="s">
        <v>222</v>
      </c>
      <c r="E59" s="225"/>
      <c r="F59" s="226"/>
    </row>
    <row r="60" spans="2:9" ht="30" customHeight="1">
      <c r="B60" s="222"/>
      <c r="C60" s="46" t="s">
        <v>36</v>
      </c>
      <c r="D60" s="139">
        <v>1050000</v>
      </c>
      <c r="E60" s="48" t="s">
        <v>95</v>
      </c>
      <c r="F60" s="138">
        <v>1000000</v>
      </c>
    </row>
    <row r="61" spans="2:9" ht="30" customHeight="1">
      <c r="B61" s="222"/>
      <c r="C61" s="46" t="s">
        <v>37</v>
      </c>
      <c r="D61" s="50">
        <f>(+F61/D60)*100%</f>
        <v>0.95238095238095233</v>
      </c>
      <c r="E61" s="48" t="s">
        <v>16</v>
      </c>
      <c r="F61" s="138">
        <f>F60</f>
        <v>1000000</v>
      </c>
    </row>
    <row r="62" spans="2:9" ht="30" customHeight="1">
      <c r="B62" s="222"/>
      <c r="C62" s="46" t="s">
        <v>15</v>
      </c>
      <c r="D62" s="51" t="s">
        <v>230</v>
      </c>
      <c r="E62" s="52" t="s">
        <v>55</v>
      </c>
      <c r="F62" s="53" t="str">
        <f>D62&amp;"~"&amp;F63</f>
        <v>2025.05.27.~2025.06.05.</v>
      </c>
    </row>
    <row r="63" spans="2:9" ht="30" customHeight="1">
      <c r="B63" s="222"/>
      <c r="C63" s="46" t="s">
        <v>38</v>
      </c>
      <c r="D63" s="54" t="s">
        <v>69</v>
      </c>
      <c r="E63" s="52" t="s">
        <v>39</v>
      </c>
      <c r="F63" s="55" t="s">
        <v>232</v>
      </c>
      <c r="I63" t="s">
        <v>105</v>
      </c>
    </row>
    <row r="64" spans="2:9" ht="30" customHeight="1">
      <c r="B64" s="222"/>
      <c r="C64" s="46" t="s">
        <v>40</v>
      </c>
      <c r="D64" s="54" t="s">
        <v>94</v>
      </c>
      <c r="E64" s="52" t="s">
        <v>18</v>
      </c>
      <c r="F64" s="55" t="s">
        <v>244</v>
      </c>
    </row>
    <row r="65" spans="2:9" ht="30" customHeight="1" thickBot="1">
      <c r="B65" s="223"/>
      <c r="C65" s="56" t="s">
        <v>41</v>
      </c>
      <c r="D65" s="57" t="s">
        <v>70</v>
      </c>
      <c r="E65" s="58" t="s">
        <v>42</v>
      </c>
      <c r="F65" s="64" t="s">
        <v>245</v>
      </c>
    </row>
    <row r="66" spans="2:9" ht="14.25" thickBot="1"/>
    <row r="67" spans="2:9" ht="30" customHeight="1">
      <c r="B67" s="221" t="s">
        <v>34</v>
      </c>
      <c r="C67" s="45" t="s">
        <v>35</v>
      </c>
      <c r="D67" s="224" t="s">
        <v>223</v>
      </c>
      <c r="E67" s="225"/>
      <c r="F67" s="226"/>
    </row>
    <row r="68" spans="2:9" ht="30" customHeight="1">
      <c r="B68" s="222"/>
      <c r="C68" s="46" t="s">
        <v>36</v>
      </c>
      <c r="D68" s="139">
        <v>5000000</v>
      </c>
      <c r="E68" s="48" t="s">
        <v>95</v>
      </c>
      <c r="F68" s="138">
        <v>4750000</v>
      </c>
    </row>
    <row r="69" spans="2:9" ht="30" customHeight="1">
      <c r="B69" s="222"/>
      <c r="C69" s="46" t="s">
        <v>37</v>
      </c>
      <c r="D69" s="50">
        <f>(+F69/D68)*100%</f>
        <v>0.95</v>
      </c>
      <c r="E69" s="48" t="s">
        <v>16</v>
      </c>
      <c r="F69" s="138">
        <f>F68</f>
        <v>4750000</v>
      </c>
    </row>
    <row r="70" spans="2:9" ht="30" customHeight="1">
      <c r="B70" s="222"/>
      <c r="C70" s="46" t="s">
        <v>15</v>
      </c>
      <c r="D70" s="51" t="s">
        <v>230</v>
      </c>
      <c r="E70" s="52" t="s">
        <v>55</v>
      </c>
      <c r="F70" s="53" t="str">
        <f>D70&amp;"~"&amp;F71</f>
        <v>2025.05.27.~2025.08.21.</v>
      </c>
    </row>
    <row r="71" spans="2:9" ht="30" customHeight="1">
      <c r="B71" s="222"/>
      <c r="C71" s="46" t="s">
        <v>38</v>
      </c>
      <c r="D71" s="54" t="s">
        <v>69</v>
      </c>
      <c r="E71" s="52" t="s">
        <v>39</v>
      </c>
      <c r="F71" s="55" t="s">
        <v>233</v>
      </c>
      <c r="I71" t="s">
        <v>105</v>
      </c>
    </row>
    <row r="72" spans="2:9" ht="30" customHeight="1">
      <c r="B72" s="222"/>
      <c r="C72" s="46" t="s">
        <v>40</v>
      </c>
      <c r="D72" s="54" t="s">
        <v>94</v>
      </c>
      <c r="E72" s="52" t="s">
        <v>18</v>
      </c>
      <c r="F72" s="55" t="s">
        <v>246</v>
      </c>
    </row>
    <row r="73" spans="2:9" ht="30" customHeight="1" thickBot="1">
      <c r="B73" s="223"/>
      <c r="C73" s="56" t="s">
        <v>41</v>
      </c>
      <c r="D73" s="57" t="s">
        <v>70</v>
      </c>
      <c r="E73" s="58" t="s">
        <v>42</v>
      </c>
      <c r="F73" s="64" t="s">
        <v>247</v>
      </c>
    </row>
    <row r="75" spans="2:9" ht="30" hidden="1" customHeight="1">
      <c r="B75" s="221" t="s">
        <v>34</v>
      </c>
      <c r="C75" s="45" t="s">
        <v>35</v>
      </c>
      <c r="D75" s="224"/>
      <c r="E75" s="225"/>
      <c r="F75" s="226"/>
    </row>
    <row r="76" spans="2:9" ht="30" hidden="1" customHeight="1">
      <c r="B76" s="222"/>
      <c r="C76" s="46" t="s">
        <v>36</v>
      </c>
      <c r="D76" s="47"/>
      <c r="E76" s="48" t="s">
        <v>95</v>
      </c>
      <c r="F76" s="49"/>
    </row>
    <row r="77" spans="2:9" ht="30" hidden="1" customHeight="1">
      <c r="B77" s="222"/>
      <c r="C77" s="46" t="s">
        <v>37</v>
      </c>
      <c r="D77" s="50" t="e">
        <f>(+F77/D76)*100%</f>
        <v>#DIV/0!</v>
      </c>
      <c r="E77" s="48" t="s">
        <v>16</v>
      </c>
      <c r="F77" s="49">
        <f>F76</f>
        <v>0</v>
      </c>
    </row>
    <row r="78" spans="2:9" ht="30" hidden="1" customHeight="1">
      <c r="B78" s="222"/>
      <c r="C78" s="46" t="s">
        <v>15</v>
      </c>
      <c r="D78" s="51"/>
      <c r="E78" s="52" t="s">
        <v>55</v>
      </c>
      <c r="F78" s="53"/>
    </row>
    <row r="79" spans="2:9" ht="30" hidden="1" customHeight="1">
      <c r="B79" s="222"/>
      <c r="C79" s="46" t="s">
        <v>38</v>
      </c>
      <c r="D79" s="54" t="s">
        <v>69</v>
      </c>
      <c r="E79" s="52" t="s">
        <v>39</v>
      </c>
      <c r="F79" s="55"/>
      <c r="I79" t="s">
        <v>105</v>
      </c>
    </row>
    <row r="80" spans="2:9" ht="30" hidden="1" customHeight="1">
      <c r="B80" s="222"/>
      <c r="C80" s="46" t="s">
        <v>40</v>
      </c>
      <c r="D80" s="54" t="s">
        <v>94</v>
      </c>
      <c r="E80" s="52" t="s">
        <v>18</v>
      </c>
      <c r="F80" s="55"/>
    </row>
    <row r="81" spans="2:9" ht="30" hidden="1" customHeight="1" thickBot="1">
      <c r="B81" s="223"/>
      <c r="C81" s="56" t="s">
        <v>41</v>
      </c>
      <c r="D81" s="57" t="s">
        <v>70</v>
      </c>
      <c r="E81" s="58" t="s">
        <v>42</v>
      </c>
      <c r="F81" s="64"/>
    </row>
    <row r="82" spans="2:9" ht="14.25" hidden="1" thickBot="1"/>
    <row r="83" spans="2:9" ht="30" hidden="1" customHeight="1">
      <c r="B83" s="221" t="s">
        <v>34</v>
      </c>
      <c r="C83" s="45" t="s">
        <v>35</v>
      </c>
      <c r="D83" s="224"/>
      <c r="E83" s="225"/>
      <c r="F83" s="226"/>
    </row>
    <row r="84" spans="2:9" ht="30" hidden="1" customHeight="1">
      <c r="B84" s="222"/>
      <c r="C84" s="46" t="s">
        <v>36</v>
      </c>
      <c r="D84" s="47"/>
      <c r="E84" s="48" t="s">
        <v>95</v>
      </c>
      <c r="F84" s="49"/>
    </row>
    <row r="85" spans="2:9" ht="30" hidden="1" customHeight="1">
      <c r="B85" s="222"/>
      <c r="C85" s="46" t="s">
        <v>37</v>
      </c>
      <c r="D85" s="50" t="e">
        <f>(+F85/D84)*100%</f>
        <v>#DIV/0!</v>
      </c>
      <c r="E85" s="48" t="s">
        <v>16</v>
      </c>
      <c r="F85" s="49">
        <f>F84</f>
        <v>0</v>
      </c>
    </row>
    <row r="86" spans="2:9" ht="30" hidden="1" customHeight="1">
      <c r="B86" s="222"/>
      <c r="C86" s="46" t="s">
        <v>15</v>
      </c>
      <c r="D86" s="51"/>
      <c r="E86" s="52" t="s">
        <v>55</v>
      </c>
      <c r="F86" s="53"/>
    </row>
    <row r="87" spans="2:9" ht="30" hidden="1" customHeight="1">
      <c r="B87" s="222"/>
      <c r="C87" s="46" t="s">
        <v>38</v>
      </c>
      <c r="D87" s="54" t="s">
        <v>69</v>
      </c>
      <c r="E87" s="52" t="s">
        <v>39</v>
      </c>
      <c r="F87" s="55"/>
      <c r="I87" t="s">
        <v>105</v>
      </c>
    </row>
    <row r="88" spans="2:9" ht="30" hidden="1" customHeight="1">
      <c r="B88" s="222"/>
      <c r="C88" s="46" t="s">
        <v>40</v>
      </c>
      <c r="D88" s="54" t="s">
        <v>94</v>
      </c>
      <c r="E88" s="52" t="s">
        <v>18</v>
      </c>
      <c r="F88" s="55"/>
    </row>
    <row r="89" spans="2:9" ht="30" hidden="1" customHeight="1" thickBot="1">
      <c r="B89" s="223"/>
      <c r="C89" s="56" t="s">
        <v>41</v>
      </c>
      <c r="D89" s="57" t="s">
        <v>70</v>
      </c>
      <c r="E89" s="58" t="s">
        <v>42</v>
      </c>
      <c r="F89" s="64"/>
    </row>
    <row r="90" spans="2:9" ht="14.25" hidden="1" thickBot="1"/>
    <row r="91" spans="2:9" ht="30" hidden="1" customHeight="1">
      <c r="B91" s="221" t="s">
        <v>34</v>
      </c>
      <c r="C91" s="45" t="s">
        <v>35</v>
      </c>
      <c r="D91" s="224"/>
      <c r="E91" s="225"/>
      <c r="F91" s="226"/>
    </row>
    <row r="92" spans="2:9" ht="30" hidden="1" customHeight="1">
      <c r="B92" s="222"/>
      <c r="C92" s="46" t="s">
        <v>36</v>
      </c>
      <c r="D92" s="47"/>
      <c r="E92" s="48" t="s">
        <v>95</v>
      </c>
      <c r="F92" s="49"/>
    </row>
    <row r="93" spans="2:9" ht="30" hidden="1" customHeight="1">
      <c r="B93" s="222"/>
      <c r="C93" s="46" t="s">
        <v>37</v>
      </c>
      <c r="D93" s="50" t="e">
        <f>(+F93/D92)*100%</f>
        <v>#DIV/0!</v>
      </c>
      <c r="E93" s="48" t="s">
        <v>16</v>
      </c>
      <c r="F93" s="49">
        <f>F92</f>
        <v>0</v>
      </c>
    </row>
    <row r="94" spans="2:9" ht="30" hidden="1" customHeight="1">
      <c r="B94" s="222"/>
      <c r="C94" s="46" t="s">
        <v>15</v>
      </c>
      <c r="D94" s="51"/>
      <c r="E94" s="52" t="s">
        <v>55</v>
      </c>
      <c r="F94" s="53"/>
    </row>
    <row r="95" spans="2:9" ht="30" hidden="1" customHeight="1">
      <c r="B95" s="222"/>
      <c r="C95" s="46" t="s">
        <v>38</v>
      </c>
      <c r="D95" s="54" t="s">
        <v>69</v>
      </c>
      <c r="E95" s="52" t="s">
        <v>39</v>
      </c>
      <c r="F95" s="55"/>
      <c r="I95" t="s">
        <v>105</v>
      </c>
    </row>
    <row r="96" spans="2:9" ht="30" hidden="1" customHeight="1">
      <c r="B96" s="222"/>
      <c r="C96" s="46" t="s">
        <v>40</v>
      </c>
      <c r="D96" s="54" t="s">
        <v>94</v>
      </c>
      <c r="E96" s="52" t="s">
        <v>18</v>
      </c>
      <c r="F96" s="55"/>
    </row>
    <row r="97" spans="2:9" ht="30" hidden="1" customHeight="1" thickBot="1">
      <c r="B97" s="223"/>
      <c r="C97" s="56" t="s">
        <v>41</v>
      </c>
      <c r="D97" s="57" t="s">
        <v>70</v>
      </c>
      <c r="E97" s="58" t="s">
        <v>42</v>
      </c>
      <c r="F97" s="64"/>
    </row>
    <row r="98" spans="2:9" ht="14.25" hidden="1" thickBot="1"/>
    <row r="99" spans="2:9" ht="30" hidden="1" customHeight="1">
      <c r="B99" s="221" t="s">
        <v>34</v>
      </c>
      <c r="C99" s="45" t="s">
        <v>35</v>
      </c>
      <c r="D99" s="224"/>
      <c r="E99" s="225"/>
      <c r="F99" s="226"/>
    </row>
    <row r="100" spans="2:9" ht="30" hidden="1" customHeight="1">
      <c r="B100" s="222"/>
      <c r="C100" s="46" t="s">
        <v>36</v>
      </c>
      <c r="D100" s="47"/>
      <c r="E100" s="48" t="s">
        <v>95</v>
      </c>
      <c r="F100" s="49"/>
    </row>
    <row r="101" spans="2:9" ht="30" hidden="1" customHeight="1">
      <c r="B101" s="222"/>
      <c r="C101" s="46" t="s">
        <v>37</v>
      </c>
      <c r="D101" s="50" t="e">
        <f>(+F101/D100)*100%</f>
        <v>#DIV/0!</v>
      </c>
      <c r="E101" s="48" t="s">
        <v>16</v>
      </c>
      <c r="F101" s="49">
        <f>F100</f>
        <v>0</v>
      </c>
    </row>
    <row r="102" spans="2:9" ht="30" hidden="1" customHeight="1">
      <c r="B102" s="222"/>
      <c r="C102" s="46" t="s">
        <v>15</v>
      </c>
      <c r="D102" s="51"/>
      <c r="E102" s="52" t="s">
        <v>55</v>
      </c>
      <c r="F102" s="53"/>
    </row>
    <row r="103" spans="2:9" ht="30" hidden="1" customHeight="1">
      <c r="B103" s="222"/>
      <c r="C103" s="46" t="s">
        <v>38</v>
      </c>
      <c r="D103" s="54" t="s">
        <v>69</v>
      </c>
      <c r="E103" s="52" t="s">
        <v>39</v>
      </c>
      <c r="F103" s="55"/>
      <c r="I103" t="s">
        <v>105</v>
      </c>
    </row>
    <row r="104" spans="2:9" ht="30" hidden="1" customHeight="1">
      <c r="B104" s="222"/>
      <c r="C104" s="46" t="s">
        <v>40</v>
      </c>
      <c r="D104" s="54" t="s">
        <v>94</v>
      </c>
      <c r="E104" s="52" t="s">
        <v>18</v>
      </c>
      <c r="F104" s="55"/>
    </row>
    <row r="105" spans="2:9" ht="30" hidden="1" customHeight="1" thickBot="1">
      <c r="B105" s="223"/>
      <c r="C105" s="56" t="s">
        <v>41</v>
      </c>
      <c r="D105" s="57" t="s">
        <v>70</v>
      </c>
      <c r="E105" s="58" t="s">
        <v>42</v>
      </c>
      <c r="F105" s="64"/>
    </row>
    <row r="106" spans="2:9" ht="14.25" hidden="1" thickBot="1"/>
    <row r="107" spans="2:9" ht="30" hidden="1" customHeight="1">
      <c r="B107" s="221" t="s">
        <v>34</v>
      </c>
      <c r="C107" s="45" t="s">
        <v>35</v>
      </c>
      <c r="D107" s="224"/>
      <c r="E107" s="225"/>
      <c r="F107" s="226"/>
    </row>
    <row r="108" spans="2:9" ht="30" hidden="1" customHeight="1">
      <c r="B108" s="222"/>
      <c r="C108" s="46" t="s">
        <v>36</v>
      </c>
      <c r="D108" s="47"/>
      <c r="E108" s="48" t="s">
        <v>95</v>
      </c>
      <c r="F108" s="49"/>
    </row>
    <row r="109" spans="2:9" ht="30" hidden="1" customHeight="1">
      <c r="B109" s="222"/>
      <c r="C109" s="46" t="s">
        <v>37</v>
      </c>
      <c r="D109" s="50" t="e">
        <f>(+F109/D108)*100%</f>
        <v>#DIV/0!</v>
      </c>
      <c r="E109" s="48" t="s">
        <v>16</v>
      </c>
      <c r="F109" s="49">
        <f>F108</f>
        <v>0</v>
      </c>
    </row>
    <row r="110" spans="2:9" ht="30" hidden="1" customHeight="1">
      <c r="B110" s="222"/>
      <c r="C110" s="46" t="s">
        <v>15</v>
      </c>
      <c r="D110" s="51"/>
      <c r="E110" s="52" t="s">
        <v>55</v>
      </c>
      <c r="F110" s="53"/>
    </row>
    <row r="111" spans="2:9" ht="30" hidden="1" customHeight="1">
      <c r="B111" s="222"/>
      <c r="C111" s="46" t="s">
        <v>38</v>
      </c>
      <c r="D111" s="54" t="s">
        <v>69</v>
      </c>
      <c r="E111" s="52" t="s">
        <v>39</v>
      </c>
      <c r="F111" s="55"/>
      <c r="I111" t="s">
        <v>105</v>
      </c>
    </row>
    <row r="112" spans="2:9" ht="30" hidden="1" customHeight="1">
      <c r="B112" s="222"/>
      <c r="C112" s="46" t="s">
        <v>40</v>
      </c>
      <c r="D112" s="54" t="s">
        <v>94</v>
      </c>
      <c r="E112" s="52" t="s">
        <v>18</v>
      </c>
      <c r="F112" s="55"/>
    </row>
    <row r="113" spans="2:9" ht="30" hidden="1" customHeight="1" thickBot="1">
      <c r="B113" s="223"/>
      <c r="C113" s="56" t="s">
        <v>41</v>
      </c>
      <c r="D113" s="57" t="s">
        <v>70</v>
      </c>
      <c r="E113" s="58" t="s">
        <v>42</v>
      </c>
      <c r="F113" s="64"/>
    </row>
    <row r="114" spans="2:9" ht="14.25" hidden="1" thickBot="1"/>
    <row r="115" spans="2:9" ht="30" hidden="1" customHeight="1">
      <c r="B115" s="221" t="s">
        <v>34</v>
      </c>
      <c r="C115" s="45" t="s">
        <v>35</v>
      </c>
      <c r="D115" s="224"/>
      <c r="E115" s="225"/>
      <c r="F115" s="226"/>
    </row>
    <row r="116" spans="2:9" ht="30" hidden="1" customHeight="1">
      <c r="B116" s="222"/>
      <c r="C116" s="46" t="s">
        <v>36</v>
      </c>
      <c r="D116" s="47"/>
      <c r="E116" s="48" t="s">
        <v>95</v>
      </c>
      <c r="F116" s="49"/>
    </row>
    <row r="117" spans="2:9" ht="30" hidden="1" customHeight="1">
      <c r="B117" s="222"/>
      <c r="C117" s="46" t="s">
        <v>37</v>
      </c>
      <c r="D117" s="50" t="e">
        <f>(+F117/D116)*100%</f>
        <v>#DIV/0!</v>
      </c>
      <c r="E117" s="48" t="s">
        <v>16</v>
      </c>
      <c r="F117" s="49">
        <f>F116</f>
        <v>0</v>
      </c>
    </row>
    <row r="118" spans="2:9" ht="30" hidden="1" customHeight="1">
      <c r="B118" s="222"/>
      <c r="C118" s="46" t="s">
        <v>15</v>
      </c>
      <c r="D118" s="51"/>
      <c r="E118" s="52" t="s">
        <v>55</v>
      </c>
      <c r="F118" s="53"/>
    </row>
    <row r="119" spans="2:9" ht="30" hidden="1" customHeight="1">
      <c r="B119" s="222"/>
      <c r="C119" s="46" t="s">
        <v>38</v>
      </c>
      <c r="D119" s="54" t="s">
        <v>69</v>
      </c>
      <c r="E119" s="52" t="s">
        <v>39</v>
      </c>
      <c r="F119" s="55"/>
      <c r="I119" t="s">
        <v>105</v>
      </c>
    </row>
    <row r="120" spans="2:9" ht="30" hidden="1" customHeight="1">
      <c r="B120" s="222"/>
      <c r="C120" s="46" t="s">
        <v>40</v>
      </c>
      <c r="D120" s="54" t="s">
        <v>94</v>
      </c>
      <c r="E120" s="52" t="s">
        <v>18</v>
      </c>
      <c r="F120" s="55"/>
    </row>
    <row r="121" spans="2:9" ht="30" hidden="1" customHeight="1" thickBot="1">
      <c r="B121" s="223"/>
      <c r="C121" s="56" t="s">
        <v>41</v>
      </c>
      <c r="D121" s="57" t="s">
        <v>70</v>
      </c>
      <c r="E121" s="58" t="s">
        <v>42</v>
      </c>
      <c r="F121" s="64"/>
    </row>
    <row r="122" spans="2:9" ht="14.25" hidden="1" thickBot="1"/>
    <row r="123" spans="2:9" ht="30" hidden="1" customHeight="1">
      <c r="B123" s="221" t="s">
        <v>34</v>
      </c>
      <c r="C123" s="45" t="s">
        <v>35</v>
      </c>
      <c r="D123" s="224"/>
      <c r="E123" s="225"/>
      <c r="F123" s="226"/>
    </row>
    <row r="124" spans="2:9" ht="30" hidden="1" customHeight="1">
      <c r="B124" s="222"/>
      <c r="C124" s="46" t="s">
        <v>36</v>
      </c>
      <c r="D124" s="47"/>
      <c r="E124" s="48" t="s">
        <v>95</v>
      </c>
      <c r="F124" s="49"/>
    </row>
    <row r="125" spans="2:9" ht="30" hidden="1" customHeight="1">
      <c r="B125" s="222"/>
      <c r="C125" s="46" t="s">
        <v>37</v>
      </c>
      <c r="D125" s="50" t="e">
        <f>(+F125/D124)*100%</f>
        <v>#DIV/0!</v>
      </c>
      <c r="E125" s="48" t="s">
        <v>16</v>
      </c>
      <c r="F125" s="49">
        <f>F124</f>
        <v>0</v>
      </c>
    </row>
    <row r="126" spans="2:9" ht="30" hidden="1" customHeight="1">
      <c r="B126" s="222"/>
      <c r="C126" s="46" t="s">
        <v>15</v>
      </c>
      <c r="D126" s="51"/>
      <c r="E126" s="52" t="s">
        <v>55</v>
      </c>
      <c r="F126" s="53"/>
    </row>
    <row r="127" spans="2:9" ht="30" hidden="1" customHeight="1">
      <c r="B127" s="222"/>
      <c r="C127" s="46" t="s">
        <v>38</v>
      </c>
      <c r="D127" s="54" t="s">
        <v>69</v>
      </c>
      <c r="E127" s="52" t="s">
        <v>39</v>
      </c>
      <c r="F127" s="55"/>
      <c r="I127" t="s">
        <v>105</v>
      </c>
    </row>
    <row r="128" spans="2:9" ht="30" hidden="1" customHeight="1">
      <c r="B128" s="222"/>
      <c r="C128" s="46" t="s">
        <v>40</v>
      </c>
      <c r="D128" s="54" t="s">
        <v>94</v>
      </c>
      <c r="E128" s="52" t="s">
        <v>18</v>
      </c>
      <c r="F128" s="55"/>
    </row>
    <row r="129" spans="2:6" ht="30" hidden="1" customHeight="1" thickBot="1">
      <c r="B129" s="223"/>
      <c r="C129" s="56" t="s">
        <v>41</v>
      </c>
      <c r="D129" s="57" t="s">
        <v>70</v>
      </c>
      <c r="E129" s="58" t="s">
        <v>42</v>
      </c>
      <c r="F129" s="64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9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16" t="s">
        <v>11</v>
      </c>
      <c r="C1" s="216"/>
      <c r="D1" s="216"/>
      <c r="E1" s="216"/>
      <c r="F1" s="216"/>
      <c r="G1" s="216"/>
    </row>
    <row r="2" spans="2:12" ht="15" customHeight="1" thickBot="1">
      <c r="B2" s="116" t="s">
        <v>134</v>
      </c>
      <c r="C2" s="30"/>
      <c r="D2" s="31"/>
      <c r="E2" s="31"/>
      <c r="F2" s="22"/>
      <c r="G2" s="32" t="s">
        <v>104</v>
      </c>
    </row>
    <row r="3" spans="2:12" ht="24.95" customHeight="1">
      <c r="B3" s="59" t="s">
        <v>14</v>
      </c>
      <c r="C3" s="244" t="str">
        <f>계약현황공개!D3</f>
        <v>2025. 성남시 성년의날 기념행사 포스터 및 현수막 제작</v>
      </c>
      <c r="D3" s="245"/>
      <c r="E3" s="245"/>
      <c r="F3" s="245"/>
      <c r="G3" s="246"/>
    </row>
    <row r="4" spans="2:12" ht="24.95" customHeight="1">
      <c r="B4" s="247" t="s">
        <v>22</v>
      </c>
      <c r="C4" s="250" t="s">
        <v>15</v>
      </c>
      <c r="D4" s="250" t="s">
        <v>55</v>
      </c>
      <c r="E4" s="60" t="s">
        <v>23</v>
      </c>
      <c r="F4" s="60" t="s">
        <v>16</v>
      </c>
      <c r="G4" s="61" t="s">
        <v>72</v>
      </c>
    </row>
    <row r="5" spans="2:12" ht="24.95" customHeight="1">
      <c r="B5" s="248"/>
      <c r="C5" s="251"/>
      <c r="D5" s="251"/>
      <c r="E5" s="60" t="s">
        <v>24</v>
      </c>
      <c r="F5" s="60" t="s">
        <v>17</v>
      </c>
      <c r="G5" s="61" t="s">
        <v>25</v>
      </c>
    </row>
    <row r="6" spans="2:12" ht="24.95" customHeight="1">
      <c r="B6" s="248"/>
      <c r="C6" s="252" t="str">
        <f>계약현황공개!D6</f>
        <v>2025.05.12.</v>
      </c>
      <c r="D6" s="254" t="str">
        <f>계약현황공개!F6</f>
        <v>2025.05.20.~2025.06.20.</v>
      </c>
      <c r="E6" s="260">
        <f>계약현황공개!D4</f>
        <v>1371000</v>
      </c>
      <c r="F6" s="260">
        <f>계약현황공개!F4</f>
        <v>1290000</v>
      </c>
      <c r="G6" s="262">
        <f>F6/E6</f>
        <v>0.94091903719912473</v>
      </c>
    </row>
    <row r="7" spans="2:12" ht="24.95" customHeight="1">
      <c r="B7" s="249"/>
      <c r="C7" s="253"/>
      <c r="D7" s="255"/>
      <c r="E7" s="261"/>
      <c r="F7" s="261"/>
      <c r="G7" s="263"/>
      <c r="L7" t="s">
        <v>96</v>
      </c>
    </row>
    <row r="8" spans="2:12" ht="24.95" customHeight="1">
      <c r="B8" s="227" t="s">
        <v>18</v>
      </c>
      <c r="C8" s="72" t="s">
        <v>19</v>
      </c>
      <c r="D8" s="72" t="s">
        <v>28</v>
      </c>
      <c r="E8" s="229" t="s">
        <v>20</v>
      </c>
      <c r="F8" s="230"/>
      <c r="G8" s="231"/>
    </row>
    <row r="9" spans="2:12" ht="24.95" customHeight="1">
      <c r="B9" s="228"/>
      <c r="C9" s="73" t="str">
        <f>계약현황공개!F8</f>
        <v>조아트</v>
      </c>
      <c r="D9" s="74" t="s">
        <v>176</v>
      </c>
      <c r="E9" s="232" t="str">
        <f>계약현황공개!F9</f>
        <v>경기도 성남시 수정구 수정로251번길 7(신흥동, 3층)</v>
      </c>
      <c r="F9" s="233"/>
      <c r="G9" s="234"/>
    </row>
    <row r="10" spans="2:12" ht="24.95" customHeight="1">
      <c r="B10" s="62" t="s">
        <v>27</v>
      </c>
      <c r="C10" s="235" t="s">
        <v>71</v>
      </c>
      <c r="D10" s="236"/>
      <c r="E10" s="236"/>
      <c r="F10" s="236"/>
      <c r="G10" s="237"/>
    </row>
    <row r="11" spans="2:12" ht="24.95" customHeight="1">
      <c r="B11" s="62" t="s">
        <v>26</v>
      </c>
      <c r="C11" s="238" t="s">
        <v>134</v>
      </c>
      <c r="D11" s="239"/>
      <c r="E11" s="239"/>
      <c r="F11" s="239"/>
      <c r="G11" s="240"/>
    </row>
    <row r="12" spans="2:12" ht="24.95" customHeight="1" thickBot="1">
      <c r="B12" s="63" t="s">
        <v>21</v>
      </c>
      <c r="C12" s="241" t="s">
        <v>133</v>
      </c>
      <c r="D12" s="242"/>
      <c r="E12" s="242"/>
      <c r="F12" s="242"/>
      <c r="G12" s="243"/>
    </row>
    <row r="13" spans="2:12" ht="14.25" thickBot="1"/>
    <row r="14" spans="2:12" ht="24.95" customHeight="1">
      <c r="B14" s="59" t="s">
        <v>14</v>
      </c>
      <c r="C14" s="244" t="str">
        <f>계약현황공개!D11</f>
        <v>2025. 성남시 성년의날 기념행사 무대, 음향 설치 및 공연 계약</v>
      </c>
      <c r="D14" s="245"/>
      <c r="E14" s="245"/>
      <c r="F14" s="245"/>
      <c r="G14" s="246"/>
    </row>
    <row r="15" spans="2:12" ht="24.95" customHeight="1">
      <c r="B15" s="247" t="s">
        <v>22</v>
      </c>
      <c r="C15" s="250" t="s">
        <v>15</v>
      </c>
      <c r="D15" s="250" t="s">
        <v>55</v>
      </c>
      <c r="E15" s="60" t="s">
        <v>23</v>
      </c>
      <c r="F15" s="60" t="s">
        <v>16</v>
      </c>
      <c r="G15" s="61" t="s">
        <v>72</v>
      </c>
    </row>
    <row r="16" spans="2:12" ht="24.95" customHeight="1">
      <c r="B16" s="248"/>
      <c r="C16" s="251"/>
      <c r="D16" s="251"/>
      <c r="E16" s="60" t="s">
        <v>24</v>
      </c>
      <c r="F16" s="60" t="s">
        <v>17</v>
      </c>
      <c r="G16" s="61" t="s">
        <v>25</v>
      </c>
    </row>
    <row r="17" spans="2:12" ht="24.95" customHeight="1">
      <c r="B17" s="248"/>
      <c r="C17" s="252" t="str">
        <f>계약현황공개!D14</f>
        <v>2025.05.12.</v>
      </c>
      <c r="D17" s="254" t="str">
        <f>계약현황공개!F14</f>
        <v>2025.05.19.</v>
      </c>
      <c r="E17" s="260">
        <f>계약현황공개!D12</f>
        <v>10500000</v>
      </c>
      <c r="F17" s="260">
        <f>계약현황공개!F13</f>
        <v>9900000</v>
      </c>
      <c r="G17" s="262">
        <f>F17/E17</f>
        <v>0.94285714285714284</v>
      </c>
    </row>
    <row r="18" spans="2:12" ht="24.95" customHeight="1">
      <c r="B18" s="249"/>
      <c r="C18" s="253"/>
      <c r="D18" s="255"/>
      <c r="E18" s="261"/>
      <c r="F18" s="261"/>
      <c r="G18" s="263"/>
      <c r="L18" t="s">
        <v>96</v>
      </c>
    </row>
    <row r="19" spans="2:12" ht="24.95" customHeight="1">
      <c r="B19" s="227" t="s">
        <v>18</v>
      </c>
      <c r="C19" s="72" t="s">
        <v>19</v>
      </c>
      <c r="D19" s="72" t="s">
        <v>28</v>
      </c>
      <c r="E19" s="229" t="s">
        <v>20</v>
      </c>
      <c r="F19" s="230"/>
      <c r="G19" s="231"/>
    </row>
    <row r="20" spans="2:12" ht="24.95" customHeight="1">
      <c r="B20" s="228"/>
      <c r="C20" s="73" t="str">
        <f>계약현황공개!F16</f>
        <v>주식회사 케이스바이케이스</v>
      </c>
      <c r="D20" s="74" t="s">
        <v>248</v>
      </c>
      <c r="E20" s="232" t="str">
        <f>계약현황공개!F17</f>
        <v>경기도 군포시 번영로 40, 제404호</v>
      </c>
      <c r="F20" s="233"/>
      <c r="G20" s="234"/>
    </row>
    <row r="21" spans="2:12" ht="24.95" customHeight="1">
      <c r="B21" s="62" t="s">
        <v>27</v>
      </c>
      <c r="C21" s="235" t="s">
        <v>71</v>
      </c>
      <c r="D21" s="236"/>
      <c r="E21" s="236"/>
      <c r="F21" s="236"/>
      <c r="G21" s="237"/>
    </row>
    <row r="22" spans="2:12" ht="24.95" customHeight="1">
      <c r="B22" s="62" t="s">
        <v>26</v>
      </c>
      <c r="C22" s="238" t="s">
        <v>134</v>
      </c>
      <c r="D22" s="239"/>
      <c r="E22" s="239"/>
      <c r="F22" s="239"/>
      <c r="G22" s="240"/>
    </row>
    <row r="23" spans="2:12" ht="24.95" customHeight="1" thickBot="1">
      <c r="B23" s="63" t="s">
        <v>21</v>
      </c>
      <c r="C23" s="241" t="s">
        <v>133</v>
      </c>
      <c r="D23" s="242"/>
      <c r="E23" s="242"/>
      <c r="F23" s="242"/>
      <c r="G23" s="243"/>
    </row>
    <row r="24" spans="2:12" ht="14.25" thickBot="1"/>
    <row r="25" spans="2:12" ht="24.95" customHeight="1">
      <c r="B25" s="59" t="s">
        <v>14</v>
      </c>
      <c r="C25" s="244" t="str">
        <f>계약현황공개!D19</f>
        <v>2025. 성남시 성년의날 기념행사 타프설치 및 체험부스 임차</v>
      </c>
      <c r="D25" s="245"/>
      <c r="E25" s="245"/>
      <c r="F25" s="245"/>
      <c r="G25" s="246"/>
    </row>
    <row r="26" spans="2:12" ht="24.95" customHeight="1">
      <c r="B26" s="247" t="s">
        <v>22</v>
      </c>
      <c r="C26" s="250" t="s">
        <v>15</v>
      </c>
      <c r="D26" s="250" t="s">
        <v>55</v>
      </c>
      <c r="E26" s="60" t="s">
        <v>23</v>
      </c>
      <c r="F26" s="60" t="s">
        <v>16</v>
      </c>
      <c r="G26" s="61" t="s">
        <v>72</v>
      </c>
    </row>
    <row r="27" spans="2:12" ht="24.95" customHeight="1">
      <c r="B27" s="248"/>
      <c r="C27" s="251"/>
      <c r="D27" s="251"/>
      <c r="E27" s="60" t="s">
        <v>24</v>
      </c>
      <c r="F27" s="60" t="s">
        <v>17</v>
      </c>
      <c r="G27" s="61" t="s">
        <v>25</v>
      </c>
    </row>
    <row r="28" spans="2:12" ht="24.95" customHeight="1">
      <c r="B28" s="248"/>
      <c r="C28" s="252" t="str">
        <f>계약현황공개!D22</f>
        <v>2025.05.15.</v>
      </c>
      <c r="D28" s="254" t="str">
        <f>계약현황공개!F22</f>
        <v>2025.05.27.~2025.06.04.</v>
      </c>
      <c r="E28" s="260">
        <f>계약현황공개!D20</f>
        <v>5500000</v>
      </c>
      <c r="F28" s="260">
        <f>계약현황공개!F21</f>
        <v>5335000</v>
      </c>
      <c r="G28" s="262">
        <f>F28/E28</f>
        <v>0.97</v>
      </c>
    </row>
    <row r="29" spans="2:12" ht="24.95" customHeight="1">
      <c r="B29" s="249"/>
      <c r="C29" s="253"/>
      <c r="D29" s="255"/>
      <c r="E29" s="261"/>
      <c r="F29" s="261"/>
      <c r="G29" s="263"/>
      <c r="L29" t="s">
        <v>96</v>
      </c>
    </row>
    <row r="30" spans="2:12" ht="24.95" customHeight="1">
      <c r="B30" s="227" t="s">
        <v>18</v>
      </c>
      <c r="C30" s="72" t="s">
        <v>19</v>
      </c>
      <c r="D30" s="72" t="s">
        <v>28</v>
      </c>
      <c r="E30" s="229" t="s">
        <v>20</v>
      </c>
      <c r="F30" s="230"/>
      <c r="G30" s="231"/>
    </row>
    <row r="31" spans="2:12" ht="24.95" customHeight="1">
      <c r="B31" s="228"/>
      <c r="C31" s="73" t="str">
        <f>계약현황공개!F24</f>
        <v>티트리렌탈</v>
      </c>
      <c r="D31" s="74" t="s">
        <v>249</v>
      </c>
      <c r="E31" s="232" t="str">
        <f>계약현황공개!F25</f>
        <v>경기도 광주시 초월읍 산수로532번길 30, 1동</v>
      </c>
      <c r="F31" s="233"/>
      <c r="G31" s="234"/>
    </row>
    <row r="32" spans="2:12" ht="24.95" customHeight="1">
      <c r="B32" s="62" t="s">
        <v>27</v>
      </c>
      <c r="C32" s="235" t="s">
        <v>71</v>
      </c>
      <c r="D32" s="236"/>
      <c r="E32" s="236"/>
      <c r="F32" s="236"/>
      <c r="G32" s="237"/>
    </row>
    <row r="33" spans="2:12" ht="24.95" customHeight="1">
      <c r="B33" s="62" t="s">
        <v>26</v>
      </c>
      <c r="C33" s="238" t="s">
        <v>134</v>
      </c>
      <c r="D33" s="239"/>
      <c r="E33" s="239"/>
      <c r="F33" s="239"/>
      <c r="G33" s="240"/>
    </row>
    <row r="34" spans="2:12" ht="24.95" customHeight="1" thickBot="1">
      <c r="B34" s="63" t="s">
        <v>21</v>
      </c>
      <c r="C34" s="241" t="s">
        <v>133</v>
      </c>
      <c r="D34" s="242"/>
      <c r="E34" s="242"/>
      <c r="F34" s="242"/>
      <c r="G34" s="243"/>
    </row>
    <row r="35" spans="2:12" ht="14.25" thickBot="1"/>
    <row r="36" spans="2:12" ht="24.95" customHeight="1">
      <c r="B36" s="59" t="s">
        <v>14</v>
      </c>
      <c r="C36" s="244" t="str">
        <f>계약현황공개!D27</f>
        <v>2025년 위험성 평가 실시</v>
      </c>
      <c r="D36" s="245"/>
      <c r="E36" s="245"/>
      <c r="F36" s="245"/>
      <c r="G36" s="246"/>
    </row>
    <row r="37" spans="2:12" ht="24.95" customHeight="1">
      <c r="B37" s="247" t="s">
        <v>22</v>
      </c>
      <c r="C37" s="250" t="s">
        <v>15</v>
      </c>
      <c r="D37" s="250" t="s">
        <v>55</v>
      </c>
      <c r="E37" s="60" t="s">
        <v>23</v>
      </c>
      <c r="F37" s="60" t="s">
        <v>16</v>
      </c>
      <c r="G37" s="61" t="s">
        <v>72</v>
      </c>
    </row>
    <row r="38" spans="2:12" ht="24.95" customHeight="1">
      <c r="B38" s="248"/>
      <c r="C38" s="251"/>
      <c r="D38" s="251"/>
      <c r="E38" s="60" t="s">
        <v>24</v>
      </c>
      <c r="F38" s="60" t="s">
        <v>17</v>
      </c>
      <c r="G38" s="61" t="s">
        <v>25</v>
      </c>
    </row>
    <row r="39" spans="2:12" ht="24.95" customHeight="1">
      <c r="B39" s="248"/>
      <c r="C39" s="252" t="str">
        <f>계약현황공개!D30</f>
        <v>2025.05.19.</v>
      </c>
      <c r="D39" s="254" t="str">
        <f>계약현황공개!F30</f>
        <v>2025.05.20~2025.06.27.</v>
      </c>
      <c r="E39" s="260">
        <f>계약현황공개!D28</f>
        <v>3200000</v>
      </c>
      <c r="F39" s="260">
        <f>계약현황공개!F28</f>
        <v>2970000</v>
      </c>
      <c r="G39" s="262">
        <f>F39/E39</f>
        <v>0.92812499999999998</v>
      </c>
    </row>
    <row r="40" spans="2:12" ht="24.95" customHeight="1">
      <c r="B40" s="249"/>
      <c r="C40" s="253"/>
      <c r="D40" s="255"/>
      <c r="E40" s="261"/>
      <c r="F40" s="261"/>
      <c r="G40" s="263"/>
      <c r="L40" t="s">
        <v>96</v>
      </c>
    </row>
    <row r="41" spans="2:12" ht="24.95" customHeight="1">
      <c r="B41" s="227" t="s">
        <v>18</v>
      </c>
      <c r="C41" s="72" t="s">
        <v>19</v>
      </c>
      <c r="D41" s="72" t="s">
        <v>28</v>
      </c>
      <c r="E41" s="229" t="s">
        <v>20</v>
      </c>
      <c r="F41" s="230"/>
      <c r="G41" s="231"/>
    </row>
    <row r="42" spans="2:12" ht="24.95" customHeight="1">
      <c r="B42" s="228"/>
      <c r="C42" s="73" t="str">
        <f>계약현황공개!F32</f>
        <v>한국산업안전연구원주식회사</v>
      </c>
      <c r="D42" s="74" t="s">
        <v>250</v>
      </c>
      <c r="E42" s="232" t="str">
        <f>계약현황공개!F33</f>
        <v>경기도 성남시 중원구 도촌로 12</v>
      </c>
      <c r="F42" s="233"/>
      <c r="G42" s="234"/>
    </row>
    <row r="43" spans="2:12" ht="24.95" customHeight="1">
      <c r="B43" s="62" t="s">
        <v>27</v>
      </c>
      <c r="C43" s="235" t="s">
        <v>71</v>
      </c>
      <c r="D43" s="236"/>
      <c r="E43" s="236"/>
      <c r="F43" s="236"/>
      <c r="G43" s="237"/>
    </row>
    <row r="44" spans="2:12" ht="24.95" customHeight="1">
      <c r="B44" s="62" t="s">
        <v>26</v>
      </c>
      <c r="C44" s="238" t="s">
        <v>134</v>
      </c>
      <c r="D44" s="239"/>
      <c r="E44" s="239"/>
      <c r="F44" s="239"/>
      <c r="G44" s="240"/>
    </row>
    <row r="45" spans="2:12" ht="24.95" customHeight="1" thickBot="1">
      <c r="B45" s="63" t="s">
        <v>21</v>
      </c>
      <c r="C45" s="241" t="s">
        <v>133</v>
      </c>
      <c r="D45" s="242"/>
      <c r="E45" s="242"/>
      <c r="F45" s="242"/>
      <c r="G45" s="243"/>
    </row>
    <row r="47" spans="2:12" ht="24.95" customHeight="1">
      <c r="B47" s="59" t="s">
        <v>14</v>
      </c>
      <c r="C47" s="244" t="str">
        <f>계약현황공개!D35</f>
        <v>썸썸홀 안전사다리 및 발판 등 설치공사</v>
      </c>
      <c r="D47" s="245"/>
      <c r="E47" s="245"/>
      <c r="F47" s="245"/>
      <c r="G47" s="246"/>
    </row>
    <row r="48" spans="2:12" ht="24.95" customHeight="1">
      <c r="B48" s="247" t="s">
        <v>22</v>
      </c>
      <c r="C48" s="250" t="s">
        <v>15</v>
      </c>
      <c r="D48" s="250" t="s">
        <v>55</v>
      </c>
      <c r="E48" s="60" t="s">
        <v>23</v>
      </c>
      <c r="F48" s="60" t="s">
        <v>16</v>
      </c>
      <c r="G48" s="61" t="s">
        <v>72</v>
      </c>
    </row>
    <row r="49" spans="2:12" ht="24.95" customHeight="1">
      <c r="B49" s="248"/>
      <c r="C49" s="251"/>
      <c r="D49" s="251"/>
      <c r="E49" s="60" t="s">
        <v>24</v>
      </c>
      <c r="F49" s="60" t="s">
        <v>17</v>
      </c>
      <c r="G49" s="61" t="s">
        <v>25</v>
      </c>
    </row>
    <row r="50" spans="2:12" ht="24.95" customHeight="1">
      <c r="B50" s="248"/>
      <c r="C50" s="252" t="str">
        <f>계약현황공개!D38</f>
        <v>2025.05.20.</v>
      </c>
      <c r="D50" s="254" t="str">
        <f>계약현황공개!F38</f>
        <v>2025.05.22.~2025.05.30.</v>
      </c>
      <c r="E50" s="260">
        <f>계약현황공개!D36</f>
        <v>9510000</v>
      </c>
      <c r="F50" s="260">
        <f>계약현황공개!F36</f>
        <v>8844000</v>
      </c>
      <c r="G50" s="258">
        <f>F50/E50</f>
        <v>0.92996845425867503</v>
      </c>
    </row>
    <row r="51" spans="2:12" ht="24.95" customHeight="1">
      <c r="B51" s="249"/>
      <c r="C51" s="253"/>
      <c r="D51" s="255"/>
      <c r="E51" s="261"/>
      <c r="F51" s="261"/>
      <c r="G51" s="259"/>
      <c r="L51" t="s">
        <v>96</v>
      </c>
    </row>
    <row r="52" spans="2:12" ht="24.95" customHeight="1">
      <c r="B52" s="227" t="s">
        <v>18</v>
      </c>
      <c r="C52" s="72" t="s">
        <v>19</v>
      </c>
      <c r="D52" s="72" t="s">
        <v>28</v>
      </c>
      <c r="E52" s="229" t="s">
        <v>20</v>
      </c>
      <c r="F52" s="230"/>
      <c r="G52" s="231"/>
    </row>
    <row r="53" spans="2:12" ht="24.95" customHeight="1">
      <c r="B53" s="228"/>
      <c r="C53" s="73" t="str">
        <f>계약현황공개!F40</f>
        <v>주식회사 집텍</v>
      </c>
      <c r="D53" s="74" t="s">
        <v>251</v>
      </c>
      <c r="E53" s="232" t="str">
        <f>계약현황공개!F41</f>
        <v>경기도 성남시 중원구 광명로342번길 2(금광동, 2층)</v>
      </c>
      <c r="F53" s="233"/>
      <c r="G53" s="234"/>
    </row>
    <row r="54" spans="2:12" ht="24.95" customHeight="1">
      <c r="B54" s="62" t="s">
        <v>27</v>
      </c>
      <c r="C54" s="235" t="s">
        <v>71</v>
      </c>
      <c r="D54" s="236"/>
      <c r="E54" s="236"/>
      <c r="F54" s="236"/>
      <c r="G54" s="237"/>
    </row>
    <row r="55" spans="2:12" ht="24.95" customHeight="1">
      <c r="B55" s="62" t="s">
        <v>26</v>
      </c>
      <c r="C55" s="238" t="s">
        <v>134</v>
      </c>
      <c r="D55" s="239"/>
      <c r="E55" s="239"/>
      <c r="F55" s="239"/>
      <c r="G55" s="240"/>
    </row>
    <row r="56" spans="2:12" ht="24.95" customHeight="1" thickBot="1">
      <c r="B56" s="63" t="s">
        <v>21</v>
      </c>
      <c r="C56" s="241" t="s">
        <v>133</v>
      </c>
      <c r="D56" s="242"/>
      <c r="E56" s="242"/>
      <c r="F56" s="242"/>
      <c r="G56" s="243"/>
    </row>
    <row r="57" spans="2:12" ht="14.25" thickBot="1"/>
    <row r="58" spans="2:12" ht="24.95" customHeight="1">
      <c r="B58" s="59" t="s">
        <v>14</v>
      </c>
      <c r="C58" s="244" t="str">
        <f>계약현황공개!D43</f>
        <v>2025년 실내공기질 측정</v>
      </c>
      <c r="D58" s="245"/>
      <c r="E58" s="245"/>
      <c r="F58" s="245"/>
      <c r="G58" s="246"/>
    </row>
    <row r="59" spans="2:12" ht="24.95" customHeight="1">
      <c r="B59" s="247" t="s">
        <v>22</v>
      </c>
      <c r="C59" s="250" t="s">
        <v>15</v>
      </c>
      <c r="D59" s="250" t="s">
        <v>55</v>
      </c>
      <c r="E59" s="60" t="s">
        <v>23</v>
      </c>
      <c r="F59" s="60" t="s">
        <v>16</v>
      </c>
      <c r="G59" s="61" t="s">
        <v>72</v>
      </c>
    </row>
    <row r="60" spans="2:12" ht="24.95" customHeight="1">
      <c r="B60" s="248"/>
      <c r="C60" s="251"/>
      <c r="D60" s="251"/>
      <c r="E60" s="60" t="s">
        <v>24</v>
      </c>
      <c r="F60" s="60" t="s">
        <v>17</v>
      </c>
      <c r="G60" s="61" t="s">
        <v>25</v>
      </c>
    </row>
    <row r="61" spans="2:12" ht="24.95" customHeight="1">
      <c r="B61" s="248"/>
      <c r="C61" s="252" t="str">
        <f>계약현황공개!D46</f>
        <v>2025.05.20.</v>
      </c>
      <c r="D61" s="254" t="str">
        <f>계약현황공개!F46</f>
        <v>2025.05.22.~2025.06.20.</v>
      </c>
      <c r="E61" s="260">
        <f>계약현황공개!D44</f>
        <v>695000</v>
      </c>
      <c r="F61" s="260">
        <f>계약현황공개!F45</f>
        <v>651000</v>
      </c>
      <c r="G61" s="258">
        <f>F61/E61</f>
        <v>0.93669064748201436</v>
      </c>
    </row>
    <row r="62" spans="2:12" ht="24.95" customHeight="1">
      <c r="B62" s="249"/>
      <c r="C62" s="253"/>
      <c r="D62" s="255"/>
      <c r="E62" s="261"/>
      <c r="F62" s="261"/>
      <c r="G62" s="259"/>
      <c r="L62" t="s">
        <v>96</v>
      </c>
    </row>
    <row r="63" spans="2:12" ht="24.95" customHeight="1">
      <c r="B63" s="227" t="s">
        <v>18</v>
      </c>
      <c r="C63" s="72" t="s">
        <v>19</v>
      </c>
      <c r="D63" s="72" t="s">
        <v>28</v>
      </c>
      <c r="E63" s="229" t="s">
        <v>20</v>
      </c>
      <c r="F63" s="230"/>
      <c r="G63" s="231"/>
    </row>
    <row r="64" spans="2:12" ht="24.95" customHeight="1">
      <c r="B64" s="228"/>
      <c r="C64" s="73" t="str">
        <f>계약현황공개!F48</f>
        <v>주식회사 우리이앤티</v>
      </c>
      <c r="D64" s="74" t="s">
        <v>252</v>
      </c>
      <c r="E64" s="232" t="str">
        <f>계약현황공개!F49</f>
        <v>경기도 성남시 수정구 위례광장로 322, 722,723호(창곡동, 아이플렉스)</v>
      </c>
      <c r="F64" s="233"/>
      <c r="G64" s="234"/>
    </row>
    <row r="65" spans="2:12" ht="24.95" customHeight="1">
      <c r="B65" s="62" t="s">
        <v>27</v>
      </c>
      <c r="C65" s="235" t="s">
        <v>71</v>
      </c>
      <c r="D65" s="236"/>
      <c r="E65" s="236"/>
      <c r="F65" s="236"/>
      <c r="G65" s="237"/>
    </row>
    <row r="66" spans="2:12" ht="24.95" customHeight="1">
      <c r="B66" s="62" t="s">
        <v>26</v>
      </c>
      <c r="C66" s="238" t="s">
        <v>134</v>
      </c>
      <c r="D66" s="239"/>
      <c r="E66" s="239"/>
      <c r="F66" s="239"/>
      <c r="G66" s="240"/>
    </row>
    <row r="67" spans="2:12" ht="24.95" customHeight="1" thickBot="1">
      <c r="B67" s="63" t="s">
        <v>21</v>
      </c>
      <c r="C67" s="241" t="s">
        <v>133</v>
      </c>
      <c r="D67" s="242"/>
      <c r="E67" s="242"/>
      <c r="F67" s="242"/>
      <c r="G67" s="243"/>
    </row>
    <row r="68" spans="2:12" ht="14.25" thickBot="1"/>
    <row r="69" spans="2:12" ht="33.75" customHeight="1">
      <c r="B69" s="59" t="s">
        <v>14</v>
      </c>
      <c r="C69" s="244" t="str">
        <f>계약현황공개!D51</f>
        <v>2025 자매결연도시 청소년교류활동 1일차 레크레이션 계약</v>
      </c>
      <c r="D69" s="245"/>
      <c r="E69" s="245"/>
      <c r="F69" s="245"/>
      <c r="G69" s="246"/>
    </row>
    <row r="70" spans="2:12" ht="25.5" customHeight="1">
      <c r="B70" s="247" t="s">
        <v>22</v>
      </c>
      <c r="C70" s="250" t="s">
        <v>15</v>
      </c>
      <c r="D70" s="250" t="s">
        <v>55</v>
      </c>
      <c r="E70" s="60" t="s">
        <v>23</v>
      </c>
      <c r="F70" s="60" t="s">
        <v>16</v>
      </c>
      <c r="G70" s="61" t="s">
        <v>72</v>
      </c>
    </row>
    <row r="71" spans="2:12" ht="25.5" customHeight="1">
      <c r="B71" s="248"/>
      <c r="C71" s="251"/>
      <c r="D71" s="251"/>
      <c r="E71" s="60" t="s">
        <v>24</v>
      </c>
      <c r="F71" s="60" t="s">
        <v>17</v>
      </c>
      <c r="G71" s="61" t="s">
        <v>25</v>
      </c>
    </row>
    <row r="72" spans="2:12" ht="25.5" customHeight="1">
      <c r="B72" s="248"/>
      <c r="C72" s="252" t="str">
        <f>계약현황공개!D54</f>
        <v>2025.05.27.</v>
      </c>
      <c r="D72" s="254" t="str">
        <f>계약현황공개!F54</f>
        <v>2025.05.27.~2025.06.04.</v>
      </c>
      <c r="E72" s="256">
        <f>계약현황공개!D52</f>
        <v>700000</v>
      </c>
      <c r="F72" s="256">
        <f>계약현황공개!F52</f>
        <v>600000</v>
      </c>
      <c r="G72" s="258">
        <f>F72/E72</f>
        <v>0.8571428571428571</v>
      </c>
    </row>
    <row r="73" spans="2:12" ht="25.5" customHeight="1">
      <c r="B73" s="249"/>
      <c r="C73" s="253"/>
      <c r="D73" s="255"/>
      <c r="E73" s="257"/>
      <c r="F73" s="257"/>
      <c r="G73" s="259"/>
      <c r="L73" t="s">
        <v>96</v>
      </c>
    </row>
    <row r="74" spans="2:12" ht="25.5" customHeight="1">
      <c r="B74" s="227" t="s">
        <v>18</v>
      </c>
      <c r="C74" s="72" t="s">
        <v>19</v>
      </c>
      <c r="D74" s="72" t="s">
        <v>28</v>
      </c>
      <c r="E74" s="229" t="s">
        <v>20</v>
      </c>
      <c r="F74" s="230"/>
      <c r="G74" s="231"/>
    </row>
    <row r="75" spans="2:12" ht="30" customHeight="1">
      <c r="B75" s="228"/>
      <c r="C75" s="73" t="str">
        <f>계약현황공개!F56</f>
        <v>우상 디렉터</v>
      </c>
      <c r="D75" s="74" t="s">
        <v>253</v>
      </c>
      <c r="E75" s="232" t="str">
        <f>계약현황공개!F57</f>
        <v>충청남도 천안시 동남구 풍세로 705, 102동 111호</v>
      </c>
      <c r="F75" s="233"/>
      <c r="G75" s="234"/>
    </row>
    <row r="76" spans="2:12" ht="30" customHeight="1">
      <c r="B76" s="62" t="s">
        <v>27</v>
      </c>
      <c r="C76" s="235" t="s">
        <v>71</v>
      </c>
      <c r="D76" s="236"/>
      <c r="E76" s="236"/>
      <c r="F76" s="236"/>
      <c r="G76" s="237"/>
    </row>
    <row r="77" spans="2:12" ht="30" customHeight="1">
      <c r="B77" s="62" t="s">
        <v>26</v>
      </c>
      <c r="C77" s="238" t="s">
        <v>134</v>
      </c>
      <c r="D77" s="239"/>
      <c r="E77" s="239"/>
      <c r="F77" s="239"/>
      <c r="G77" s="240"/>
    </row>
    <row r="78" spans="2:12" ht="25.5" customHeight="1" thickBot="1">
      <c r="B78" s="63" t="s">
        <v>21</v>
      </c>
      <c r="C78" s="241" t="s">
        <v>133</v>
      </c>
      <c r="D78" s="242"/>
      <c r="E78" s="242"/>
      <c r="F78" s="242"/>
      <c r="G78" s="243"/>
    </row>
    <row r="79" spans="2:12" ht="14.25" thickBot="1"/>
    <row r="80" spans="2:12" ht="33.75" customHeight="1">
      <c r="B80" s="59" t="s">
        <v>14</v>
      </c>
      <c r="C80" s="244" t="str">
        <f>계약현황공개!D59</f>
        <v>2025 자매결연도시 청소년교류활동 2일차 레크레이션 계약</v>
      </c>
      <c r="D80" s="245"/>
      <c r="E80" s="245"/>
      <c r="F80" s="245"/>
      <c r="G80" s="246"/>
    </row>
    <row r="81" spans="2:12" ht="25.5" customHeight="1">
      <c r="B81" s="247" t="s">
        <v>22</v>
      </c>
      <c r="C81" s="250" t="s">
        <v>15</v>
      </c>
      <c r="D81" s="250" t="s">
        <v>55</v>
      </c>
      <c r="E81" s="60" t="s">
        <v>23</v>
      </c>
      <c r="F81" s="60" t="s">
        <v>16</v>
      </c>
      <c r="G81" s="61" t="s">
        <v>72</v>
      </c>
    </row>
    <row r="82" spans="2:12" ht="25.5" customHeight="1">
      <c r="B82" s="248"/>
      <c r="C82" s="251"/>
      <c r="D82" s="251"/>
      <c r="E82" s="60" t="s">
        <v>24</v>
      </c>
      <c r="F82" s="60" t="s">
        <v>17</v>
      </c>
      <c r="G82" s="61" t="s">
        <v>25</v>
      </c>
    </row>
    <row r="83" spans="2:12" ht="25.5" customHeight="1">
      <c r="B83" s="248"/>
      <c r="C83" s="252" t="str">
        <f>계약현황공개!D62</f>
        <v>2025.05.27.</v>
      </c>
      <c r="D83" s="254" t="str">
        <f>계약현황공개!F62</f>
        <v>2025.05.27.~2025.06.05.</v>
      </c>
      <c r="E83" s="256">
        <f>계약현황공개!D60</f>
        <v>1050000</v>
      </c>
      <c r="F83" s="256">
        <f>계약현황공개!F60</f>
        <v>1000000</v>
      </c>
      <c r="G83" s="258">
        <f>F83/E83</f>
        <v>0.95238095238095233</v>
      </c>
    </row>
    <row r="84" spans="2:12" ht="25.5" customHeight="1">
      <c r="B84" s="249"/>
      <c r="C84" s="253"/>
      <c r="D84" s="255"/>
      <c r="E84" s="257"/>
      <c r="F84" s="257"/>
      <c r="G84" s="259"/>
      <c r="L84" t="s">
        <v>96</v>
      </c>
    </row>
    <row r="85" spans="2:12" ht="25.5" customHeight="1">
      <c r="B85" s="227" t="s">
        <v>18</v>
      </c>
      <c r="C85" s="72" t="s">
        <v>19</v>
      </c>
      <c r="D85" s="72" t="s">
        <v>28</v>
      </c>
      <c r="E85" s="229" t="s">
        <v>20</v>
      </c>
      <c r="F85" s="230"/>
      <c r="G85" s="231"/>
    </row>
    <row r="86" spans="2:12" ht="30" customHeight="1">
      <c r="B86" s="228"/>
      <c r="C86" s="73" t="str">
        <f>계약현황공개!F64</f>
        <v>지노</v>
      </c>
      <c r="D86" s="74" t="s">
        <v>254</v>
      </c>
      <c r="E86" s="232" t="str">
        <f>계약현황공개!F65</f>
        <v>경기도 성남시 분당구 불정로 362. 625동 904호</v>
      </c>
      <c r="F86" s="233"/>
      <c r="G86" s="234"/>
    </row>
    <row r="87" spans="2:12" ht="30" customHeight="1">
      <c r="B87" s="62" t="s">
        <v>27</v>
      </c>
      <c r="C87" s="235" t="s">
        <v>71</v>
      </c>
      <c r="D87" s="236"/>
      <c r="E87" s="236"/>
      <c r="F87" s="236"/>
      <c r="G87" s="237"/>
    </row>
    <row r="88" spans="2:12" ht="30" customHeight="1">
      <c r="B88" s="62" t="s">
        <v>26</v>
      </c>
      <c r="C88" s="238" t="s">
        <v>134</v>
      </c>
      <c r="D88" s="239"/>
      <c r="E88" s="239"/>
      <c r="F88" s="239"/>
      <c r="G88" s="240"/>
    </row>
    <row r="89" spans="2:12" ht="25.5" customHeight="1" thickBot="1">
      <c r="B89" s="63" t="s">
        <v>21</v>
      </c>
      <c r="C89" s="241" t="s">
        <v>133</v>
      </c>
      <c r="D89" s="242"/>
      <c r="E89" s="242"/>
      <c r="F89" s="242"/>
      <c r="G89" s="243"/>
    </row>
    <row r="90" spans="2:12" ht="14.25" thickBot="1"/>
    <row r="91" spans="2:12" ht="33.75" customHeight="1">
      <c r="B91" s="59" t="s">
        <v>14</v>
      </c>
      <c r="C91" s="244" t="str">
        <f>계약현황공개!D67</f>
        <v>2025 자매결연도시 청소년교류활동 차량임차 계약</v>
      </c>
      <c r="D91" s="245"/>
      <c r="E91" s="245"/>
      <c r="F91" s="245"/>
      <c r="G91" s="246"/>
    </row>
    <row r="92" spans="2:12" ht="25.5" customHeight="1">
      <c r="B92" s="247" t="s">
        <v>22</v>
      </c>
      <c r="C92" s="250" t="s">
        <v>15</v>
      </c>
      <c r="D92" s="250" t="s">
        <v>55</v>
      </c>
      <c r="E92" s="60" t="s">
        <v>23</v>
      </c>
      <c r="F92" s="60" t="s">
        <v>16</v>
      </c>
      <c r="G92" s="61" t="s">
        <v>72</v>
      </c>
    </row>
    <row r="93" spans="2:12" ht="25.5" customHeight="1">
      <c r="B93" s="248"/>
      <c r="C93" s="251"/>
      <c r="D93" s="251"/>
      <c r="E93" s="60" t="s">
        <v>24</v>
      </c>
      <c r="F93" s="60" t="s">
        <v>17</v>
      </c>
      <c r="G93" s="61" t="s">
        <v>25</v>
      </c>
    </row>
    <row r="94" spans="2:12" ht="25.5" customHeight="1">
      <c r="B94" s="248"/>
      <c r="C94" s="252" t="str">
        <f>계약현황공개!D70</f>
        <v>2025.05.27.</v>
      </c>
      <c r="D94" s="254" t="str">
        <f>계약현황공개!F70</f>
        <v>2025.05.27.~2025.08.21.</v>
      </c>
      <c r="E94" s="256">
        <f>계약현황공개!D68</f>
        <v>5000000</v>
      </c>
      <c r="F94" s="256">
        <f>계약현황공개!F68</f>
        <v>4750000</v>
      </c>
      <c r="G94" s="258">
        <f>F94/E94</f>
        <v>0.95</v>
      </c>
    </row>
    <row r="95" spans="2:12" ht="25.5" customHeight="1">
      <c r="B95" s="249"/>
      <c r="C95" s="253"/>
      <c r="D95" s="255"/>
      <c r="E95" s="257"/>
      <c r="F95" s="257"/>
      <c r="G95" s="259"/>
      <c r="L95" t="s">
        <v>96</v>
      </c>
    </row>
    <row r="96" spans="2:12" ht="25.5" customHeight="1">
      <c r="B96" s="227" t="s">
        <v>18</v>
      </c>
      <c r="C96" s="72" t="s">
        <v>19</v>
      </c>
      <c r="D96" s="72" t="s">
        <v>28</v>
      </c>
      <c r="E96" s="229" t="s">
        <v>20</v>
      </c>
      <c r="F96" s="230"/>
      <c r="G96" s="231"/>
    </row>
    <row r="97" spans="2:12" ht="30" customHeight="1">
      <c r="B97" s="228"/>
      <c r="C97" s="73" t="str">
        <f>계약현황공개!F72</f>
        <v>뉴한솔고속㈜</v>
      </c>
      <c r="D97" s="74" t="s">
        <v>255</v>
      </c>
      <c r="E97" s="232" t="str">
        <f>계약현황공개!F73</f>
        <v>경기도 성남시 중원구 둔촌대로 84, 2총 204-1호</v>
      </c>
      <c r="F97" s="233"/>
      <c r="G97" s="234"/>
    </row>
    <row r="98" spans="2:12" ht="30" customHeight="1">
      <c r="B98" s="62" t="s">
        <v>27</v>
      </c>
      <c r="C98" s="235" t="s">
        <v>71</v>
      </c>
      <c r="D98" s="236"/>
      <c r="E98" s="236"/>
      <c r="F98" s="236"/>
      <c r="G98" s="237"/>
    </row>
    <row r="99" spans="2:12" ht="30" customHeight="1">
      <c r="B99" s="62" t="s">
        <v>26</v>
      </c>
      <c r="C99" s="238" t="s">
        <v>134</v>
      </c>
      <c r="D99" s="239"/>
      <c r="E99" s="239"/>
      <c r="F99" s="239"/>
      <c r="G99" s="240"/>
    </row>
    <row r="100" spans="2:12" ht="25.5" customHeight="1" thickBot="1">
      <c r="B100" s="63" t="s">
        <v>21</v>
      </c>
      <c r="C100" s="241" t="s">
        <v>133</v>
      </c>
      <c r="D100" s="242"/>
      <c r="E100" s="242"/>
      <c r="F100" s="242"/>
      <c r="G100" s="243"/>
    </row>
    <row r="102" spans="2:12" ht="33.75" hidden="1" customHeight="1">
      <c r="B102" s="59" t="s">
        <v>14</v>
      </c>
      <c r="C102" s="244">
        <f>계약현황공개!D75</f>
        <v>0</v>
      </c>
      <c r="D102" s="245"/>
      <c r="E102" s="245"/>
      <c r="F102" s="245"/>
      <c r="G102" s="246"/>
    </row>
    <row r="103" spans="2:12" ht="25.5" hidden="1" customHeight="1">
      <c r="B103" s="247" t="s">
        <v>22</v>
      </c>
      <c r="C103" s="250" t="s">
        <v>15</v>
      </c>
      <c r="D103" s="250" t="s">
        <v>55</v>
      </c>
      <c r="E103" s="60" t="s">
        <v>23</v>
      </c>
      <c r="F103" s="60" t="s">
        <v>16</v>
      </c>
      <c r="G103" s="61" t="s">
        <v>72</v>
      </c>
    </row>
    <row r="104" spans="2:12" ht="25.5" hidden="1" customHeight="1">
      <c r="B104" s="248"/>
      <c r="C104" s="251"/>
      <c r="D104" s="251"/>
      <c r="E104" s="60" t="s">
        <v>24</v>
      </c>
      <c r="F104" s="60" t="s">
        <v>17</v>
      </c>
      <c r="G104" s="61" t="s">
        <v>25</v>
      </c>
    </row>
    <row r="105" spans="2:12" ht="25.5" hidden="1" customHeight="1">
      <c r="B105" s="248"/>
      <c r="C105" s="252">
        <f>계약현황공개!D78</f>
        <v>0</v>
      </c>
      <c r="D105" s="254">
        <f>계약현황공개!F78</f>
        <v>0</v>
      </c>
      <c r="E105" s="256">
        <f>계약현황공개!D76</f>
        <v>0</v>
      </c>
      <c r="F105" s="256">
        <f>계약현황공개!F76</f>
        <v>0</v>
      </c>
      <c r="G105" s="258" t="e">
        <f>F105/E105</f>
        <v>#DIV/0!</v>
      </c>
    </row>
    <row r="106" spans="2:12" ht="25.5" hidden="1" customHeight="1">
      <c r="B106" s="249"/>
      <c r="C106" s="253"/>
      <c r="D106" s="255"/>
      <c r="E106" s="257"/>
      <c r="F106" s="257"/>
      <c r="G106" s="259"/>
      <c r="L106" t="s">
        <v>96</v>
      </c>
    </row>
    <row r="107" spans="2:12" ht="25.5" hidden="1" customHeight="1">
      <c r="B107" s="227" t="s">
        <v>18</v>
      </c>
      <c r="C107" s="72" t="s">
        <v>19</v>
      </c>
      <c r="D107" s="72" t="s">
        <v>28</v>
      </c>
      <c r="E107" s="229" t="s">
        <v>20</v>
      </c>
      <c r="F107" s="230"/>
      <c r="G107" s="231"/>
    </row>
    <row r="108" spans="2:12" ht="30" hidden="1" customHeight="1">
      <c r="B108" s="228"/>
      <c r="C108" s="73">
        <f>계약현황공개!F80</f>
        <v>0</v>
      </c>
      <c r="D108" s="74"/>
      <c r="E108" s="232">
        <f>계약현황공개!F81</f>
        <v>0</v>
      </c>
      <c r="F108" s="233"/>
      <c r="G108" s="234"/>
    </row>
    <row r="109" spans="2:12" ht="30" hidden="1" customHeight="1">
      <c r="B109" s="62" t="s">
        <v>27</v>
      </c>
      <c r="C109" s="235" t="s">
        <v>71</v>
      </c>
      <c r="D109" s="236"/>
      <c r="E109" s="236"/>
      <c r="F109" s="236"/>
      <c r="G109" s="237"/>
    </row>
    <row r="110" spans="2:12" ht="30" hidden="1" customHeight="1">
      <c r="B110" s="62" t="s">
        <v>26</v>
      </c>
      <c r="C110" s="238" t="s">
        <v>134</v>
      </c>
      <c r="D110" s="239"/>
      <c r="E110" s="239"/>
      <c r="F110" s="239"/>
      <c r="G110" s="240"/>
    </row>
    <row r="111" spans="2:12" ht="25.5" hidden="1" customHeight="1" thickBot="1">
      <c r="B111" s="63" t="s">
        <v>21</v>
      </c>
      <c r="C111" s="241" t="s">
        <v>133</v>
      </c>
      <c r="D111" s="242"/>
      <c r="E111" s="242"/>
      <c r="F111" s="242"/>
      <c r="G111" s="243"/>
    </row>
    <row r="112" spans="2:12" ht="14.25" hidden="1" thickBot="1"/>
    <row r="113" spans="2:12" ht="33.75" hidden="1" customHeight="1">
      <c r="B113" s="59" t="s">
        <v>14</v>
      </c>
      <c r="C113" s="244">
        <f>계약현황공개!D83</f>
        <v>0</v>
      </c>
      <c r="D113" s="245"/>
      <c r="E113" s="245"/>
      <c r="F113" s="245"/>
      <c r="G113" s="246"/>
    </row>
    <row r="114" spans="2:12" ht="25.5" hidden="1" customHeight="1">
      <c r="B114" s="247" t="s">
        <v>22</v>
      </c>
      <c r="C114" s="250" t="s">
        <v>15</v>
      </c>
      <c r="D114" s="250" t="s">
        <v>55</v>
      </c>
      <c r="E114" s="60" t="s">
        <v>23</v>
      </c>
      <c r="F114" s="60" t="s">
        <v>16</v>
      </c>
      <c r="G114" s="61" t="s">
        <v>72</v>
      </c>
    </row>
    <row r="115" spans="2:12" ht="25.5" hidden="1" customHeight="1">
      <c r="B115" s="248"/>
      <c r="C115" s="251"/>
      <c r="D115" s="251"/>
      <c r="E115" s="60" t="s">
        <v>24</v>
      </c>
      <c r="F115" s="60" t="s">
        <v>17</v>
      </c>
      <c r="G115" s="61" t="s">
        <v>25</v>
      </c>
    </row>
    <row r="116" spans="2:12" ht="25.5" hidden="1" customHeight="1">
      <c r="B116" s="248"/>
      <c r="C116" s="252">
        <f>계약현황공개!D86</f>
        <v>0</v>
      </c>
      <c r="D116" s="254">
        <f>계약현황공개!F86</f>
        <v>0</v>
      </c>
      <c r="E116" s="256">
        <f>계약현황공개!D84</f>
        <v>0</v>
      </c>
      <c r="F116" s="256">
        <f>계약현황공개!F84</f>
        <v>0</v>
      </c>
      <c r="G116" s="258" t="e">
        <f>F116/E116</f>
        <v>#DIV/0!</v>
      </c>
    </row>
    <row r="117" spans="2:12" ht="25.5" hidden="1" customHeight="1">
      <c r="B117" s="249"/>
      <c r="C117" s="253"/>
      <c r="D117" s="255"/>
      <c r="E117" s="257"/>
      <c r="F117" s="257"/>
      <c r="G117" s="259"/>
      <c r="L117" t="s">
        <v>96</v>
      </c>
    </row>
    <row r="118" spans="2:12" ht="25.5" hidden="1" customHeight="1">
      <c r="B118" s="227" t="s">
        <v>18</v>
      </c>
      <c r="C118" s="72" t="s">
        <v>19</v>
      </c>
      <c r="D118" s="72" t="s">
        <v>28</v>
      </c>
      <c r="E118" s="229" t="s">
        <v>20</v>
      </c>
      <c r="F118" s="230"/>
      <c r="G118" s="231"/>
    </row>
    <row r="119" spans="2:12" ht="30" hidden="1" customHeight="1">
      <c r="B119" s="228"/>
      <c r="C119" s="73">
        <f>계약현황공개!F88</f>
        <v>0</v>
      </c>
      <c r="D119" s="74"/>
      <c r="E119" s="232">
        <f>계약현황공개!F89</f>
        <v>0</v>
      </c>
      <c r="F119" s="233"/>
      <c r="G119" s="234"/>
    </row>
    <row r="120" spans="2:12" ht="30" hidden="1" customHeight="1">
      <c r="B120" s="62" t="s">
        <v>27</v>
      </c>
      <c r="C120" s="235" t="s">
        <v>71</v>
      </c>
      <c r="D120" s="236"/>
      <c r="E120" s="236"/>
      <c r="F120" s="236"/>
      <c r="G120" s="237"/>
    </row>
    <row r="121" spans="2:12" ht="30" hidden="1" customHeight="1">
      <c r="B121" s="62" t="s">
        <v>26</v>
      </c>
      <c r="C121" s="238" t="s">
        <v>68</v>
      </c>
      <c r="D121" s="239"/>
      <c r="E121" s="239"/>
      <c r="F121" s="239"/>
      <c r="G121" s="240"/>
    </row>
    <row r="122" spans="2:12" ht="25.5" hidden="1" customHeight="1" thickBot="1">
      <c r="B122" s="63" t="s">
        <v>21</v>
      </c>
      <c r="C122" s="241" t="s">
        <v>133</v>
      </c>
      <c r="D122" s="242"/>
      <c r="E122" s="242"/>
      <c r="F122" s="242"/>
      <c r="G122" s="243"/>
    </row>
    <row r="123" spans="2:12" ht="14.25" hidden="1" thickBot="1"/>
    <row r="124" spans="2:12" ht="33.75" hidden="1" customHeight="1">
      <c r="B124" s="59" t="s">
        <v>14</v>
      </c>
      <c r="C124" s="244">
        <f>계약현황공개!D91</f>
        <v>0</v>
      </c>
      <c r="D124" s="245"/>
      <c r="E124" s="245"/>
      <c r="F124" s="245"/>
      <c r="G124" s="246"/>
    </row>
    <row r="125" spans="2:12" ht="25.5" hidden="1" customHeight="1">
      <c r="B125" s="247" t="s">
        <v>22</v>
      </c>
      <c r="C125" s="250" t="s">
        <v>15</v>
      </c>
      <c r="D125" s="250" t="s">
        <v>55</v>
      </c>
      <c r="E125" s="60" t="s">
        <v>23</v>
      </c>
      <c r="F125" s="60" t="s">
        <v>16</v>
      </c>
      <c r="G125" s="61" t="s">
        <v>72</v>
      </c>
    </row>
    <row r="126" spans="2:12" ht="25.5" hidden="1" customHeight="1">
      <c r="B126" s="248"/>
      <c r="C126" s="251"/>
      <c r="D126" s="251"/>
      <c r="E126" s="60" t="s">
        <v>24</v>
      </c>
      <c r="F126" s="60" t="s">
        <v>17</v>
      </c>
      <c r="G126" s="61" t="s">
        <v>25</v>
      </c>
    </row>
    <row r="127" spans="2:12" ht="25.5" hidden="1" customHeight="1">
      <c r="B127" s="248"/>
      <c r="C127" s="252">
        <f>계약현황공개!D94</f>
        <v>0</v>
      </c>
      <c r="D127" s="254">
        <f>계약현황공개!F94</f>
        <v>0</v>
      </c>
      <c r="E127" s="256">
        <f>계약현황공개!D92</f>
        <v>0</v>
      </c>
      <c r="F127" s="256">
        <f>계약현황공개!F92</f>
        <v>0</v>
      </c>
      <c r="G127" s="258" t="e">
        <f>F127/E127</f>
        <v>#DIV/0!</v>
      </c>
    </row>
    <row r="128" spans="2:12" ht="25.5" hidden="1" customHeight="1">
      <c r="B128" s="249"/>
      <c r="C128" s="253"/>
      <c r="D128" s="255"/>
      <c r="E128" s="257"/>
      <c r="F128" s="257"/>
      <c r="G128" s="259"/>
      <c r="L128" t="s">
        <v>96</v>
      </c>
    </row>
    <row r="129" spans="2:12" ht="25.5" hidden="1" customHeight="1">
      <c r="B129" s="227" t="s">
        <v>18</v>
      </c>
      <c r="C129" s="72" t="s">
        <v>19</v>
      </c>
      <c r="D129" s="72" t="s">
        <v>28</v>
      </c>
      <c r="E129" s="229" t="s">
        <v>20</v>
      </c>
      <c r="F129" s="230"/>
      <c r="G129" s="231"/>
    </row>
    <row r="130" spans="2:12" ht="30" hidden="1" customHeight="1">
      <c r="B130" s="228"/>
      <c r="C130" s="73">
        <f>계약현황공개!F96</f>
        <v>0</v>
      </c>
      <c r="D130" s="74"/>
      <c r="E130" s="232">
        <f>계약현황공개!F97</f>
        <v>0</v>
      </c>
      <c r="F130" s="233"/>
      <c r="G130" s="234"/>
    </row>
    <row r="131" spans="2:12" ht="30" hidden="1" customHeight="1">
      <c r="B131" s="62" t="s">
        <v>27</v>
      </c>
      <c r="C131" s="235" t="s">
        <v>71</v>
      </c>
      <c r="D131" s="236"/>
      <c r="E131" s="236"/>
      <c r="F131" s="236"/>
      <c r="G131" s="237"/>
    </row>
    <row r="132" spans="2:12" ht="30" hidden="1" customHeight="1">
      <c r="B132" s="62" t="s">
        <v>26</v>
      </c>
      <c r="C132" s="238" t="s">
        <v>134</v>
      </c>
      <c r="D132" s="239"/>
      <c r="E132" s="239"/>
      <c r="F132" s="239"/>
      <c r="G132" s="240"/>
    </row>
    <row r="133" spans="2:12" ht="25.5" hidden="1" customHeight="1" thickBot="1">
      <c r="B133" s="63" t="s">
        <v>21</v>
      </c>
      <c r="C133" s="264"/>
      <c r="D133" s="265"/>
      <c r="E133" s="265"/>
      <c r="F133" s="265"/>
      <c r="G133" s="266"/>
    </row>
    <row r="134" spans="2:12" ht="14.25" hidden="1" thickBot="1"/>
    <row r="135" spans="2:12" ht="33.75" hidden="1" customHeight="1">
      <c r="B135" s="59" t="s">
        <v>14</v>
      </c>
      <c r="C135" s="244">
        <f>계약현황공개!D99</f>
        <v>0</v>
      </c>
      <c r="D135" s="245"/>
      <c r="E135" s="245"/>
      <c r="F135" s="245"/>
      <c r="G135" s="246"/>
    </row>
    <row r="136" spans="2:12" ht="25.5" hidden="1" customHeight="1">
      <c r="B136" s="247" t="s">
        <v>22</v>
      </c>
      <c r="C136" s="250" t="s">
        <v>15</v>
      </c>
      <c r="D136" s="250" t="s">
        <v>55</v>
      </c>
      <c r="E136" s="60" t="s">
        <v>23</v>
      </c>
      <c r="F136" s="60" t="s">
        <v>16</v>
      </c>
      <c r="G136" s="61" t="s">
        <v>72</v>
      </c>
    </row>
    <row r="137" spans="2:12" ht="25.5" hidden="1" customHeight="1">
      <c r="B137" s="248"/>
      <c r="C137" s="251"/>
      <c r="D137" s="251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48"/>
      <c r="C138" s="252">
        <f>계약현황공개!D102</f>
        <v>0</v>
      </c>
      <c r="D138" s="254">
        <f>계약현황공개!F102</f>
        <v>0</v>
      </c>
      <c r="E138" s="256">
        <f>계약현황공개!D100</f>
        <v>0</v>
      </c>
      <c r="F138" s="256">
        <f>계약현황공개!F100</f>
        <v>0</v>
      </c>
      <c r="G138" s="258" t="e">
        <f>F138/E138</f>
        <v>#DIV/0!</v>
      </c>
    </row>
    <row r="139" spans="2:12" ht="25.5" hidden="1" customHeight="1">
      <c r="B139" s="249"/>
      <c r="C139" s="253"/>
      <c r="D139" s="255"/>
      <c r="E139" s="257"/>
      <c r="F139" s="257"/>
      <c r="G139" s="259"/>
      <c r="L139" t="s">
        <v>96</v>
      </c>
    </row>
    <row r="140" spans="2:12" ht="25.5" hidden="1" customHeight="1">
      <c r="B140" s="227" t="s">
        <v>18</v>
      </c>
      <c r="C140" s="72" t="s">
        <v>19</v>
      </c>
      <c r="D140" s="72" t="s">
        <v>28</v>
      </c>
      <c r="E140" s="229" t="s">
        <v>20</v>
      </c>
      <c r="F140" s="230"/>
      <c r="G140" s="231"/>
    </row>
    <row r="141" spans="2:12" ht="30" hidden="1" customHeight="1">
      <c r="B141" s="228"/>
      <c r="C141" s="73">
        <f>계약현황공개!F104</f>
        <v>0</v>
      </c>
      <c r="D141" s="74"/>
      <c r="E141" s="232">
        <f>계약현황공개!F105</f>
        <v>0</v>
      </c>
      <c r="F141" s="233"/>
      <c r="G141" s="234"/>
    </row>
    <row r="142" spans="2:12" ht="30" hidden="1" customHeight="1">
      <c r="B142" s="62" t="s">
        <v>27</v>
      </c>
      <c r="C142" s="235" t="s">
        <v>71</v>
      </c>
      <c r="D142" s="236"/>
      <c r="E142" s="236"/>
      <c r="F142" s="236"/>
      <c r="G142" s="237"/>
    </row>
    <row r="143" spans="2:12" ht="30" hidden="1" customHeight="1">
      <c r="B143" s="62" t="s">
        <v>26</v>
      </c>
      <c r="C143" s="238" t="s">
        <v>134</v>
      </c>
      <c r="D143" s="239"/>
      <c r="E143" s="239"/>
      <c r="F143" s="239"/>
      <c r="G143" s="240"/>
    </row>
    <row r="144" spans="2:12" ht="25.5" hidden="1" customHeight="1" thickBot="1">
      <c r="B144" s="63" t="s">
        <v>21</v>
      </c>
      <c r="C144" s="241" t="s">
        <v>133</v>
      </c>
      <c r="D144" s="242"/>
      <c r="E144" s="242"/>
      <c r="F144" s="242"/>
      <c r="G144" s="243"/>
    </row>
    <row r="145" spans="2:12" ht="14.25" hidden="1" thickBot="1"/>
    <row r="146" spans="2:12" ht="33.75" hidden="1" customHeight="1">
      <c r="B146" s="59" t="s">
        <v>14</v>
      </c>
      <c r="C146" s="244">
        <f>계약현황공개!D107</f>
        <v>0</v>
      </c>
      <c r="D146" s="245"/>
      <c r="E146" s="245"/>
      <c r="F146" s="245"/>
      <c r="G146" s="246"/>
    </row>
    <row r="147" spans="2:12" ht="25.5" hidden="1" customHeight="1">
      <c r="B147" s="247" t="s">
        <v>22</v>
      </c>
      <c r="C147" s="250" t="s">
        <v>15</v>
      </c>
      <c r="D147" s="250" t="s">
        <v>55</v>
      </c>
      <c r="E147" s="60" t="s">
        <v>23</v>
      </c>
      <c r="F147" s="60" t="s">
        <v>16</v>
      </c>
      <c r="G147" s="61" t="s">
        <v>72</v>
      </c>
    </row>
    <row r="148" spans="2:12" ht="25.5" hidden="1" customHeight="1">
      <c r="B148" s="248"/>
      <c r="C148" s="251"/>
      <c r="D148" s="251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48"/>
      <c r="C149" s="252">
        <f>계약현황공개!D110</f>
        <v>0</v>
      </c>
      <c r="D149" s="254">
        <f>계약현황공개!F110</f>
        <v>0</v>
      </c>
      <c r="E149" s="256">
        <f>계약현황공개!D108</f>
        <v>0</v>
      </c>
      <c r="F149" s="256">
        <f>계약현황공개!F108</f>
        <v>0</v>
      </c>
      <c r="G149" s="258" t="e">
        <f>F149/E149</f>
        <v>#DIV/0!</v>
      </c>
    </row>
    <row r="150" spans="2:12" ht="25.5" hidden="1" customHeight="1">
      <c r="B150" s="249"/>
      <c r="C150" s="253"/>
      <c r="D150" s="255"/>
      <c r="E150" s="257"/>
      <c r="F150" s="257"/>
      <c r="G150" s="259"/>
      <c r="L150" t="s">
        <v>96</v>
      </c>
    </row>
    <row r="151" spans="2:12" ht="25.5" hidden="1" customHeight="1">
      <c r="B151" s="227" t="s">
        <v>18</v>
      </c>
      <c r="C151" s="72" t="s">
        <v>19</v>
      </c>
      <c r="D151" s="72" t="s">
        <v>28</v>
      </c>
      <c r="E151" s="229" t="s">
        <v>20</v>
      </c>
      <c r="F151" s="230"/>
      <c r="G151" s="231"/>
    </row>
    <row r="152" spans="2:12" ht="30" hidden="1" customHeight="1">
      <c r="B152" s="228"/>
      <c r="C152" s="73">
        <f>계약현황공개!F112</f>
        <v>0</v>
      </c>
      <c r="D152" s="74"/>
      <c r="E152" s="232">
        <f>계약현황공개!F113</f>
        <v>0</v>
      </c>
      <c r="F152" s="233"/>
      <c r="G152" s="234"/>
    </row>
    <row r="153" spans="2:12" ht="30" hidden="1" customHeight="1">
      <c r="B153" s="62" t="s">
        <v>27</v>
      </c>
      <c r="C153" s="235" t="s">
        <v>71</v>
      </c>
      <c r="D153" s="236"/>
      <c r="E153" s="236"/>
      <c r="F153" s="236"/>
      <c r="G153" s="237"/>
    </row>
    <row r="154" spans="2:12" ht="30" hidden="1" customHeight="1">
      <c r="B154" s="62" t="s">
        <v>26</v>
      </c>
      <c r="C154" s="238" t="s">
        <v>134</v>
      </c>
      <c r="D154" s="239"/>
      <c r="E154" s="239"/>
      <c r="F154" s="239"/>
      <c r="G154" s="240"/>
    </row>
    <row r="155" spans="2:12" ht="25.5" hidden="1" customHeight="1" thickBot="1">
      <c r="B155" s="63" t="s">
        <v>21</v>
      </c>
      <c r="C155" s="241" t="s">
        <v>133</v>
      </c>
      <c r="D155" s="242"/>
      <c r="E155" s="242"/>
      <c r="F155" s="242"/>
      <c r="G155" s="243"/>
    </row>
    <row r="156" spans="2:12" ht="14.25" hidden="1" thickBot="1"/>
    <row r="157" spans="2:12" ht="33.75" hidden="1" customHeight="1">
      <c r="B157" s="59" t="s">
        <v>14</v>
      </c>
      <c r="C157" s="244">
        <f>계약현황공개!D115</f>
        <v>0</v>
      </c>
      <c r="D157" s="245"/>
      <c r="E157" s="245"/>
      <c r="F157" s="245"/>
      <c r="G157" s="246"/>
    </row>
    <row r="158" spans="2:12" ht="25.5" hidden="1" customHeight="1">
      <c r="B158" s="247" t="s">
        <v>22</v>
      </c>
      <c r="C158" s="250" t="s">
        <v>15</v>
      </c>
      <c r="D158" s="250" t="s">
        <v>55</v>
      </c>
      <c r="E158" s="60" t="s">
        <v>23</v>
      </c>
      <c r="F158" s="60" t="s">
        <v>16</v>
      </c>
      <c r="G158" s="61" t="s">
        <v>72</v>
      </c>
    </row>
    <row r="159" spans="2:12" ht="25.5" hidden="1" customHeight="1">
      <c r="B159" s="248"/>
      <c r="C159" s="251"/>
      <c r="D159" s="251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48"/>
      <c r="C160" s="252">
        <f>계약현황공개!D118</f>
        <v>0</v>
      </c>
      <c r="D160" s="254">
        <f>계약현황공개!F118</f>
        <v>0</v>
      </c>
      <c r="E160" s="256">
        <f>계약현황공개!D116</f>
        <v>0</v>
      </c>
      <c r="F160" s="256">
        <f>계약현황공개!F116</f>
        <v>0</v>
      </c>
      <c r="G160" s="258" t="e">
        <f>F160/E160</f>
        <v>#DIV/0!</v>
      </c>
    </row>
    <row r="161" spans="2:12" ht="25.5" hidden="1" customHeight="1">
      <c r="B161" s="249"/>
      <c r="C161" s="253"/>
      <c r="D161" s="255"/>
      <c r="E161" s="257"/>
      <c r="F161" s="257"/>
      <c r="G161" s="259"/>
      <c r="L161" t="s">
        <v>96</v>
      </c>
    </row>
    <row r="162" spans="2:12" ht="25.5" hidden="1" customHeight="1">
      <c r="B162" s="227" t="s">
        <v>18</v>
      </c>
      <c r="C162" s="72" t="s">
        <v>19</v>
      </c>
      <c r="D162" s="72" t="s">
        <v>28</v>
      </c>
      <c r="E162" s="229" t="s">
        <v>20</v>
      </c>
      <c r="F162" s="230"/>
      <c r="G162" s="231"/>
    </row>
    <row r="163" spans="2:12" ht="30" hidden="1" customHeight="1">
      <c r="B163" s="228"/>
      <c r="C163" s="73">
        <f>계약현황공개!F120</f>
        <v>0</v>
      </c>
      <c r="D163" s="74"/>
      <c r="E163" s="232">
        <f>계약현황공개!F121</f>
        <v>0</v>
      </c>
      <c r="F163" s="233"/>
      <c r="G163" s="234"/>
    </row>
    <row r="164" spans="2:12" ht="30" hidden="1" customHeight="1">
      <c r="B164" s="62" t="s">
        <v>27</v>
      </c>
      <c r="C164" s="235" t="s">
        <v>71</v>
      </c>
      <c r="D164" s="236"/>
      <c r="E164" s="236"/>
      <c r="F164" s="236"/>
      <c r="G164" s="237"/>
    </row>
    <row r="165" spans="2:12" ht="30" hidden="1" customHeight="1">
      <c r="B165" s="62" t="s">
        <v>26</v>
      </c>
      <c r="C165" s="238" t="s">
        <v>161</v>
      </c>
      <c r="D165" s="239"/>
      <c r="E165" s="239"/>
      <c r="F165" s="239"/>
      <c r="G165" s="240"/>
    </row>
    <row r="166" spans="2:12" ht="25.5" hidden="1" customHeight="1" thickBot="1">
      <c r="B166" s="63" t="s">
        <v>21</v>
      </c>
      <c r="C166" s="241" t="s">
        <v>133</v>
      </c>
      <c r="D166" s="242"/>
      <c r="E166" s="242"/>
      <c r="F166" s="242"/>
      <c r="G166" s="243"/>
    </row>
    <row r="167" spans="2:12" ht="14.25" hidden="1" thickBot="1"/>
    <row r="168" spans="2:12" ht="33.75" hidden="1" customHeight="1">
      <c r="B168" s="59" t="s">
        <v>14</v>
      </c>
      <c r="C168" s="244">
        <f>계약현황공개!D123</f>
        <v>0</v>
      </c>
      <c r="D168" s="245"/>
      <c r="E168" s="245"/>
      <c r="F168" s="245"/>
      <c r="G168" s="246"/>
    </row>
    <row r="169" spans="2:12" ht="25.5" hidden="1" customHeight="1">
      <c r="B169" s="247" t="s">
        <v>22</v>
      </c>
      <c r="C169" s="250" t="s">
        <v>15</v>
      </c>
      <c r="D169" s="250" t="s">
        <v>55</v>
      </c>
      <c r="E169" s="60" t="s">
        <v>23</v>
      </c>
      <c r="F169" s="60" t="s">
        <v>16</v>
      </c>
      <c r="G169" s="61" t="s">
        <v>72</v>
      </c>
    </row>
    <row r="170" spans="2:12" ht="25.5" hidden="1" customHeight="1">
      <c r="B170" s="248"/>
      <c r="C170" s="251"/>
      <c r="D170" s="251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48"/>
      <c r="C171" s="252">
        <f>계약현황공개!D126</f>
        <v>0</v>
      </c>
      <c r="D171" s="254">
        <f>계약현황공개!F126</f>
        <v>0</v>
      </c>
      <c r="E171" s="256">
        <f>계약현황공개!D124</f>
        <v>0</v>
      </c>
      <c r="F171" s="256">
        <f>계약현황공개!F124</f>
        <v>0</v>
      </c>
      <c r="G171" s="258" t="e">
        <f>F171/E171</f>
        <v>#DIV/0!</v>
      </c>
    </row>
    <row r="172" spans="2:12" ht="25.5" hidden="1" customHeight="1">
      <c r="B172" s="249"/>
      <c r="C172" s="253"/>
      <c r="D172" s="255"/>
      <c r="E172" s="257"/>
      <c r="F172" s="257"/>
      <c r="G172" s="259"/>
      <c r="L172" t="s">
        <v>96</v>
      </c>
    </row>
    <row r="173" spans="2:12" ht="25.5" hidden="1" customHeight="1">
      <c r="B173" s="227" t="s">
        <v>18</v>
      </c>
      <c r="C173" s="72" t="s">
        <v>19</v>
      </c>
      <c r="D173" s="72" t="s">
        <v>28</v>
      </c>
      <c r="E173" s="229" t="s">
        <v>20</v>
      </c>
      <c r="F173" s="230"/>
      <c r="G173" s="231"/>
    </row>
    <row r="174" spans="2:12" ht="30" hidden="1" customHeight="1">
      <c r="B174" s="228"/>
      <c r="C174" s="73">
        <f>계약현황공개!F128</f>
        <v>0</v>
      </c>
      <c r="D174" s="74"/>
      <c r="E174" s="232">
        <f>계약현황공개!F129</f>
        <v>0</v>
      </c>
      <c r="F174" s="233"/>
      <c r="G174" s="234"/>
    </row>
    <row r="175" spans="2:12" ht="30" hidden="1" customHeight="1">
      <c r="B175" s="62" t="s">
        <v>27</v>
      </c>
      <c r="C175" s="235" t="s">
        <v>71</v>
      </c>
      <c r="D175" s="236"/>
      <c r="E175" s="236"/>
      <c r="F175" s="236"/>
      <c r="G175" s="237"/>
    </row>
    <row r="176" spans="2:12" ht="30" hidden="1" customHeight="1">
      <c r="B176" s="62" t="s">
        <v>26</v>
      </c>
      <c r="C176" s="238" t="s">
        <v>134</v>
      </c>
      <c r="D176" s="239"/>
      <c r="E176" s="239"/>
      <c r="F176" s="239"/>
      <c r="G176" s="240"/>
    </row>
    <row r="177" spans="2:7" ht="25.5" hidden="1" customHeight="1" thickBot="1">
      <c r="B177" s="63" t="s">
        <v>21</v>
      </c>
      <c r="C177" s="241" t="s">
        <v>133</v>
      </c>
      <c r="D177" s="242"/>
      <c r="E177" s="242"/>
      <c r="F177" s="242"/>
      <c r="G177" s="243"/>
    </row>
    <row r="178" spans="2:7" hidden="1"/>
    <row r="179" spans="2:7" hidden="1"/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2025-03-11T00:11:08Z</cp:lastPrinted>
  <dcterms:created xsi:type="dcterms:W3CDTF">2014-01-20T06:24:27Z</dcterms:created>
  <dcterms:modified xsi:type="dcterms:W3CDTF">2025-07-09T09:19:06Z</dcterms:modified>
</cp:coreProperties>
</file>