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3월\"/>
    </mc:Choice>
  </mc:AlternateContent>
  <bookViews>
    <workbookView xWindow="0" yWindow="0" windowWidth="19200" windowHeight="12135" tabRatio="747" activeTab="8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69" i="9" l="1"/>
  <c r="B69" i="9"/>
  <c r="E66" i="9"/>
  <c r="F66" i="9" s="1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F56" i="9" l="1"/>
  <c r="E4" i="17"/>
  <c r="D49" i="9" l="1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F26" i="9"/>
  <c r="D19" i="9"/>
  <c r="B19" i="9"/>
  <c r="E16" i="9"/>
  <c r="D16" i="9"/>
  <c r="C16" i="9"/>
  <c r="B16" i="9"/>
  <c r="B13" i="9"/>
  <c r="C33" i="8"/>
  <c r="C26" i="8"/>
  <c r="C19" i="8"/>
  <c r="C12" i="8"/>
  <c r="F16" i="9" l="1"/>
  <c r="F46" i="9"/>
  <c r="F3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<sst xmlns="http://schemas.openxmlformats.org/spreadsheetml/2006/main" count="611" uniqueCount="269">
  <si>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</si>
  <si>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</si>
  <si>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</si>
  <si>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</si>
  <si>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</si>
  <si>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</si>
  <si>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</si>
  <si>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</si>
  <si>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</si>
  <si>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</si>
  <si>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</si>
  <si>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</si>
  <si>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</si>
  <si>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</si>
  <si>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</si>
  <si>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</si>
  <si>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</si>
  <si>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</si>
  <si>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</si>
  <si>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</si>
  <si>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</si>
  <si>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</si>
  <si>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</si>
  <si>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</si>
  <si>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</si>
  <si>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</si>
  <si>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</si>
  <si>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</si>
  <si>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</si>
  <si>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</si>
  <si>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</si>
  <si>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</si>
  <si>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</si>
  <si>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</si>
  <si>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</si>
  <si>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</si>
  <si>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</si>
  <si>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</si>
  <si>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</si>
  <si>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</si>
  <si>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</si>
  <si>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</si>
  <si>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</si>
  <si>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</si>
  <si>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</si>
  <si>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</si>
  <si>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</si>
  <si>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</si>
  <si>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</si>
  <si>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</si>
  <si>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</si>
  <si>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</si>
  <si>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</si>
  <si>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</si>
  <si>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</si>
  <si>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</si>
  <si>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</si>
  <si>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</si>
  <si>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</si>
  <si>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</si>
  <si>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</si>
  <si>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</si>
  <si>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</si>
  <si>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</si>
  <si>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</si>
  <si>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</si>
  <si>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</si>
  <si>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</si>
  <si>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</si>
  <si>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</si>
  <si>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</si>
  <si>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</si>
  <si>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</si>
  <si>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</si>
  <si>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</si>
  <si>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</si>
  <si>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</si>
  <si>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</si>
  <si>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</si>
  <si>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</si>
  <si>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</si>
  <si>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</si>
  <si>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</si>
  <si>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</si>
  <si>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</si>
  <si>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</si>
  <si>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</si>
  <si>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</si>
  <si>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</si>
  <si>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</si>
  <si>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</si>
  <si>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</si>
  <si>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</si>
  <si>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</si>
  <si>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</si>
  <si>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</si>
  <si>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</si>
  <si>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</si>
  <si>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</si>
  <si>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</si>
  <si>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</si>
  <si>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</si>
  <si>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</si>
  <si>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</si>
  <si>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</si>
  <si>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</si>
  <si>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</si>
  <si>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</si>
  <si>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</si>
  <si>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</si>
  <si>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</si>
  <si>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</si>
  <si>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</si>
  <si>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</si>
  <si>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</si>
  <si>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</si>
  <si>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</si>
  <si>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</si>
  <si>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</si>
  <si>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</si>
  <si>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</si>
  <si>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</si>
  <si>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</si>
  <si>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</si>
  <si>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해당사항없음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</si>
  <si>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</si>
  <si>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</si>
  <si>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</si>
  <si>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</si>
  <si>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</si>
  <si>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</si>
  <si>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</si>
  <si>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</si>
  <si>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</si>
  <si>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</si>
  <si>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</si>
  <si>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</si>
  <si>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</si>
  <si>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</si>
  <si>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</si>
  <si>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</si>
  <si>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</si>
  <si>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</si>
  <si>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</si>
  <si>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</si>
  <si>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</si>
  <si>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</si>
  <si>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</si>
  <si>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</si>
  <si>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</si>
  <si>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</si>
  <si>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</si>
  <si>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</si>
  <si>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</si>
  <si>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</si>
  <si>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</si>
  <si>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나라장터 전자계약</t>
    <phoneticPr fontId="4" type="noConversion"/>
  </si>
  <si>
    <t>2021.03.12.</t>
    <phoneticPr fontId="4" type="noConversion"/>
  </si>
  <si>
    <t>2021.03.05.</t>
    <phoneticPr fontId="4" type="noConversion"/>
  </si>
  <si>
    <t>일반</t>
    <phoneticPr fontId="4" type="noConversion"/>
  </si>
  <si>
    <t>나라장터 전자계약</t>
    <phoneticPr fontId="4" type="noConversion"/>
  </si>
  <si>
    <t>2020.11.27.</t>
    <phoneticPr fontId="4" type="noConversion"/>
  </si>
  <si>
    <t>2020.12.03</t>
    <phoneticPr fontId="4" type="noConversion"/>
  </si>
  <si>
    <t>기타</t>
  </si>
  <si>
    <t>2021.2.28.</t>
    <phoneticPr fontId="4" type="noConversion"/>
  </si>
  <si>
    <t>행복도시락</t>
    <phoneticPr fontId="30" type="noConversion"/>
  </si>
  <si>
    <t>수영장 하부PIT 배관지지대 보수 공사</t>
    <phoneticPr fontId="4" type="noConversion"/>
  </si>
  <si>
    <t>2021.03.05.~2021.03.31.</t>
    <phoneticPr fontId="4" type="noConversion"/>
  </si>
  <si>
    <t>2021.03.31.</t>
    <phoneticPr fontId="4" type="noConversion"/>
  </si>
  <si>
    <t>서라벌산업개발㈜(임춘재)</t>
    <phoneticPr fontId="4" type="noConversion"/>
  </si>
  <si>
    <t>성남시 중원구 둔촌대로 388(상대원동)</t>
    <phoneticPr fontId="4" type="noConversion"/>
  </si>
  <si>
    <t>공연장 이동식 휠체어리프트 구매 설치</t>
    <phoneticPr fontId="4" type="noConversion"/>
  </si>
  <si>
    <t>2021.03.12.~2021.04.12.</t>
    <phoneticPr fontId="4" type="noConversion"/>
  </si>
  <si>
    <t>㈜분다(고경자)</t>
    <phoneticPr fontId="4" type="noConversion"/>
  </si>
  <si>
    <t>인천광역시 미추홀구 주염로 58</t>
    <phoneticPr fontId="4" type="noConversion"/>
  </si>
  <si>
    <t>2021. 방역 소독실시(연간계약)-3월분</t>
    <phoneticPr fontId="30" type="noConversion"/>
  </si>
  <si>
    <t>2021.03.17.</t>
    <phoneticPr fontId="4" type="noConversion"/>
  </si>
  <si>
    <t>2021. 방역 소독실시(연간계약)-3월분</t>
    <phoneticPr fontId="30" type="noConversion"/>
  </si>
  <si>
    <t>함께성장아카데미 심폐소생술 교육</t>
    <phoneticPr fontId="4" type="noConversion"/>
  </si>
  <si>
    <t>2021.03.18.</t>
    <phoneticPr fontId="4" type="noConversion"/>
  </si>
  <si>
    <t>2021.03.18.~2021.12.24.</t>
    <phoneticPr fontId="4" type="noConversion"/>
  </si>
  <si>
    <t>2021.12.24.(예정)</t>
    <phoneticPr fontId="4" type="noConversion"/>
  </si>
  <si>
    <t>일반</t>
    <phoneticPr fontId="4" type="noConversion"/>
  </si>
  <si>
    <t>애니네집(오윤화)</t>
    <phoneticPr fontId="4" type="noConversion"/>
  </si>
  <si>
    <t>성남시 수정구 박석로15번길 27</t>
    <phoneticPr fontId="4" type="noConversion"/>
  </si>
  <si>
    <t>오윤화</t>
    <phoneticPr fontId="4" type="noConversion"/>
  </si>
  <si>
    <t>임춘재</t>
    <phoneticPr fontId="4" type="noConversion"/>
  </si>
  <si>
    <t>고경자</t>
    <phoneticPr fontId="4" type="noConversion"/>
  </si>
  <si>
    <t>2021. 인터넷망 사용료(연간계약)-2월사용분</t>
    <phoneticPr fontId="30" type="noConversion"/>
  </si>
  <si>
    <t>2021.3.19.</t>
    <phoneticPr fontId="4" type="noConversion"/>
  </si>
  <si>
    <t>2021. 인터넷전화 사용료(연간계약)-2월사용분</t>
    <phoneticPr fontId="30" type="noConversion"/>
  </si>
  <si>
    <t>2021.3.22.</t>
    <phoneticPr fontId="4" type="noConversion"/>
  </si>
  <si>
    <t>2021. 인터넷망 사용료(연간계약)-2월 사용분</t>
    <phoneticPr fontId="30" type="noConversion"/>
  </si>
  <si>
    <t>2021. 상반기 시설물 정기안전점검</t>
    <phoneticPr fontId="4" type="noConversion"/>
  </si>
  <si>
    <t>2021.03.24.</t>
    <phoneticPr fontId="4" type="noConversion"/>
  </si>
  <si>
    <t>2021.03.24.~2021.04.23.</t>
    <phoneticPr fontId="4" type="noConversion"/>
  </si>
  <si>
    <t>2021.04.23.(예정)</t>
    <phoneticPr fontId="4" type="noConversion"/>
  </si>
  <si>
    <t>2021.04.12.(예정)</t>
    <phoneticPr fontId="4" type="noConversion"/>
  </si>
  <si>
    <t>시설물안전연구원 주식회사</t>
    <phoneticPr fontId="4" type="noConversion"/>
  </si>
  <si>
    <t>성남시 중원구 광명로 115(성남동)</t>
    <phoneticPr fontId="4" type="noConversion"/>
  </si>
  <si>
    <t>최명란</t>
    <phoneticPr fontId="4" type="noConversion"/>
  </si>
  <si>
    <t xml:space="preserve">2021. 소방시설 위탁관리(연간계약)-3월분 </t>
    <phoneticPr fontId="30" type="noConversion"/>
  </si>
  <si>
    <t xml:space="preserve">2021. 소방시설 위탁관리(연간계약)-3월분 </t>
    <phoneticPr fontId="30" type="noConversion"/>
  </si>
  <si>
    <t>2021. 시설관리 용역(연간계약)-3월분</t>
    <phoneticPr fontId="30" type="noConversion"/>
  </si>
  <si>
    <t>2021. 시설관리 용역(연간계약)-3월분</t>
    <phoneticPr fontId="30" type="noConversion"/>
  </si>
  <si>
    <t>2021.3.31.</t>
    <phoneticPr fontId="4" type="noConversion"/>
  </si>
  <si>
    <t>2021.4.2.</t>
    <phoneticPr fontId="4" type="noConversion"/>
  </si>
  <si>
    <t>수영장 하부PIT 배관지지대 보수공사 실시</t>
    <phoneticPr fontId="4" type="noConversion"/>
  </si>
  <si>
    <t>서라벌산업개발㈜</t>
    <phoneticPr fontId="4" type="noConversion"/>
  </si>
  <si>
    <t>2021.03.05.</t>
    <phoneticPr fontId="4" type="noConversion"/>
  </si>
  <si>
    <t>2021.03.08.</t>
    <phoneticPr fontId="30" type="noConversion"/>
  </si>
  <si>
    <t>2021.03.31.</t>
    <phoneticPr fontId="30" type="noConversion"/>
  </si>
  <si>
    <t>2021.04.01.</t>
    <phoneticPr fontId="30" type="noConversion"/>
  </si>
  <si>
    <t>2021. 승강기 위탁관리(연간계약)-3월분</t>
    <phoneticPr fontId="30" type="noConversion"/>
  </si>
  <si>
    <t>2021.04.02.</t>
    <phoneticPr fontId="4" type="noConversion"/>
  </si>
  <si>
    <t>2021. 복합기 임차(연간계약)-3월분</t>
    <phoneticPr fontId="30" type="noConversion"/>
  </si>
  <si>
    <t>2021. 무인경비시스템(연간계약)-3월분</t>
    <phoneticPr fontId="30" type="noConversion"/>
  </si>
  <si>
    <t>2021. 공기청정기 위탁관리(연간계약)-3월분</t>
    <phoneticPr fontId="30" type="noConversion"/>
  </si>
  <si>
    <t>2021. 환경위생 위탁관리(연간계약)-3월분</t>
    <phoneticPr fontId="30" type="noConversion"/>
  </si>
  <si>
    <t>2021. 공기청정기 위탁관리(연간계약)-3월분</t>
    <phoneticPr fontId="30" type="noConversion"/>
  </si>
  <si>
    <t>2021. 환경위생 위탁관리(연간계약)-3월분</t>
    <phoneticPr fontId="30" type="noConversion"/>
  </si>
  <si>
    <t xml:space="preserve">수영장 타일 청소 </t>
    <phoneticPr fontId="4" type="noConversion"/>
  </si>
  <si>
    <t>중원</t>
    <phoneticPr fontId="4" type="noConversion"/>
  </si>
  <si>
    <t>김성렬</t>
    <phoneticPr fontId="4" type="noConversion"/>
  </si>
  <si>
    <t>031-729-9319</t>
    <phoneticPr fontId="4" type="noConversion"/>
  </si>
  <si>
    <t>차염발생장치 렌탈 계약(21.4.16~7.31)</t>
    <phoneticPr fontId="4" type="noConversion"/>
  </si>
  <si>
    <t>김성렬</t>
    <phoneticPr fontId="4" type="noConversion"/>
  </si>
  <si>
    <t>031-729-9319</t>
    <phoneticPr fontId="4" type="noConversion"/>
  </si>
  <si>
    <t>썸썸네트워크 발대식 장비 임차</t>
    <phoneticPr fontId="4" type="noConversion"/>
  </si>
  <si>
    <t>2000천원</t>
    <phoneticPr fontId="4" type="noConversion"/>
  </si>
  <si>
    <t>장효지</t>
    <phoneticPr fontId="4" type="noConversion"/>
  </si>
  <si>
    <t>031-729-9334</t>
    <phoneticPr fontId="4" type="noConversion"/>
  </si>
  <si>
    <t>2021. 상반기 물탱크 청소</t>
    <phoneticPr fontId="4" type="noConversion"/>
  </si>
  <si>
    <t>조경수 및 병해충 방제 관리</t>
    <phoneticPr fontId="4" type="noConversion"/>
  </si>
  <si>
    <t>기획운영팀</t>
    <phoneticPr fontId="4" type="noConversion"/>
  </si>
  <si>
    <t>조영조</t>
    <phoneticPr fontId="4" type="noConversion"/>
  </si>
  <si>
    <t>729-9315</t>
    <phoneticPr fontId="4" type="noConversion"/>
  </si>
  <si>
    <t>해당없음</t>
    <phoneticPr fontId="4" type="noConversion"/>
  </si>
  <si>
    <t>2021. 방과후 위탁급식(연간계약)-3월분</t>
    <phoneticPr fontId="30" type="noConversion"/>
  </si>
  <si>
    <t>2021.3.31.</t>
    <phoneticPr fontId="4" type="noConversion"/>
  </si>
  <si>
    <t>2021. 방과후 공기청정기 위탁관리(연간계약)-3월분</t>
    <phoneticPr fontId="30" type="noConversion"/>
  </si>
  <si>
    <t>2021. 방과후 복합기 임차(연간계약)-3월분</t>
    <phoneticPr fontId="30" type="noConversion"/>
  </si>
  <si>
    <t>중원청소년수련관 옥외공간 보도블럭 정비공사</t>
    <phoneticPr fontId="4" type="noConversion"/>
  </si>
  <si>
    <t>2021.03.25.</t>
    <phoneticPr fontId="4" type="noConversion"/>
  </si>
  <si>
    <t>2021.03.29.~2021.05.12.</t>
    <phoneticPr fontId="4" type="noConversion"/>
  </si>
  <si>
    <t>2021.05.12.(예정)</t>
    <phoneticPr fontId="4" type="noConversion"/>
  </si>
  <si>
    <t>2인견적수의계약</t>
    <phoneticPr fontId="4" type="noConversion"/>
  </si>
  <si>
    <t>제한(총액)경쟁</t>
    <phoneticPr fontId="4" type="noConversion"/>
  </si>
  <si>
    <t>지방계약법</t>
    <phoneticPr fontId="4" type="noConversion"/>
  </si>
  <si>
    <t>㈜동해조경건설(서수원)</t>
    <phoneticPr fontId="4" type="noConversion"/>
  </si>
  <si>
    <t xml:space="preserve">성남시 분당구 장미로48번길 14 </t>
    <phoneticPr fontId="4" type="noConversion"/>
  </si>
  <si>
    <t>서수원</t>
    <phoneticPr fontId="4" type="noConversion"/>
  </si>
  <si>
    <t>비상예비전원 축전지 교체</t>
    <phoneticPr fontId="4" type="noConversion"/>
  </si>
  <si>
    <t>2021.03.29.</t>
    <phoneticPr fontId="4" type="noConversion"/>
  </si>
  <si>
    <t>2021.03.29.~2021.03.31.</t>
    <phoneticPr fontId="4" type="noConversion"/>
  </si>
  <si>
    <t>2021.03.31.</t>
    <phoneticPr fontId="4" type="noConversion"/>
  </si>
  <si>
    <t>1인 수의 계약</t>
    <phoneticPr fontId="4" type="noConversion"/>
  </si>
  <si>
    <t>일반</t>
    <phoneticPr fontId="4" type="noConversion"/>
  </si>
  <si>
    <t>소액수의</t>
    <phoneticPr fontId="4" type="noConversion"/>
  </si>
  <si>
    <t>㈜세방산전(임채기)</t>
    <phoneticPr fontId="4" type="noConversion"/>
  </si>
  <si>
    <t>성남시 분당구 매화로38번길 16-1</t>
    <phoneticPr fontId="4" type="noConversion"/>
  </si>
  <si>
    <t>임채기</t>
    <phoneticPr fontId="4" type="noConversion"/>
  </si>
  <si>
    <t>수련관 옥외공간 보도블럭 정비공사 폐기물처리용역</t>
    <phoneticPr fontId="4" type="noConversion"/>
  </si>
  <si>
    <t>2021.03.30.</t>
    <phoneticPr fontId="4" type="noConversion"/>
  </si>
  <si>
    <t>2021.04.01.~2021.05.12.</t>
    <phoneticPr fontId="4" type="noConversion"/>
  </si>
  <si>
    <t>나라장터 전자계약</t>
    <phoneticPr fontId="4" type="noConversion"/>
  </si>
  <si>
    <t>주식회사 새한산업</t>
    <phoneticPr fontId="4" type="noConversion"/>
  </si>
  <si>
    <t>성남시 중원구 마지로 155번길 25-12</t>
    <phoneticPr fontId="4" type="noConversion"/>
  </si>
  <si>
    <t>권숙자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</si>
</sst>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/>
    </xf>
    <xf numFmtId="41" fontId="11" fillId="0" borderId="0" xfId="1" applyFont="1" applyBorder="1" applyAlignment="1">
      <alignment horizontal="center" vertical="center"/>
    </xf>
    <xf numFmtId="41" fontId="27" fillId="2" borderId="51" xfId="1" applyFont="1" applyFill="1" applyBorder="1" applyAlignment="1">
      <alignment horizontal="center" vertical="center" wrapText="1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27" fillId="2" borderId="51" xfId="1" applyFont="1" applyFill="1" applyBorder="1" applyAlignment="1">
      <alignment horizontal="right" vertical="center" wrapText="1"/>
    </xf>
    <xf numFmtId="41" fontId="0" fillId="0" borderId="0" xfId="1" applyFont="1" applyAlignment="1">
      <alignment horizontal="right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3" fillId="4" borderId="5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1" fillId="4" borderId="53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/>
    </xf>
    <xf numFmtId="41" fontId="31" fillId="3" borderId="55" xfId="1" applyFont="1" applyFill="1" applyBorder="1" applyAlignment="1">
      <alignment horizontal="center" vertical="center" wrapText="1"/>
    </xf>
    <xf numFmtId="0" fontId="31" fillId="3" borderId="56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1" fillId="4" borderId="1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38" fontId="3" fillId="0" borderId="14" xfId="22" applyNumberFormat="1" applyFont="1" applyFill="1" applyBorder="1">
      <alignment vertical="center"/>
    </xf>
    <xf numFmtId="38" fontId="3" fillId="0" borderId="14" xfId="4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41" fontId="24" fillId="4" borderId="2" xfId="1" quotePrefix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78" customWidth="1"/>
    <col min="7" max="7" width="12.44140625" customWidth="1"/>
    <col min="8" max="8" width="12.44140625" style="81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25.5" x14ac:dyDescent="0.15">
      <c r="A2" s="128" t="s">
        <v>85</v>
      </c>
      <c r="B2" s="128"/>
      <c r="C2" s="128"/>
      <c r="D2" s="12"/>
      <c r="E2" s="12"/>
      <c r="F2" s="76"/>
      <c r="G2" s="12"/>
      <c r="H2" s="79"/>
      <c r="I2" s="12"/>
      <c r="J2" s="12"/>
      <c r="K2" s="12"/>
      <c r="L2" s="12"/>
    </row>
    <row r="3" spans="1:12" ht="38.25" customHeight="1" thickBot="1" x14ac:dyDescent="0.2">
      <c r="A3" s="74" t="s">
        <v>51</v>
      </c>
      <c r="B3" s="74" t="s">
        <v>33</v>
      </c>
      <c r="C3" s="74" t="s">
        <v>52</v>
      </c>
      <c r="D3" s="74" t="s">
        <v>53</v>
      </c>
      <c r="E3" s="74" t="s">
        <v>54</v>
      </c>
      <c r="F3" s="77" t="s">
        <v>55</v>
      </c>
      <c r="G3" s="74" t="s">
        <v>56</v>
      </c>
      <c r="H3" s="80" t="s">
        <v>57</v>
      </c>
      <c r="I3" s="75" t="s">
        <v>34</v>
      </c>
      <c r="J3" s="75" t="s">
        <v>58</v>
      </c>
      <c r="K3" s="75" t="s">
        <v>59</v>
      </c>
      <c r="L3" s="75" t="s">
        <v>1</v>
      </c>
    </row>
    <row r="4" spans="1:12" s="16" customFormat="1" ht="53.25" customHeight="1" thickTop="1" x14ac:dyDescent="0.15">
      <c r="A4" s="82"/>
      <c r="B4" s="82"/>
      <c r="C4" s="82" t="s">
        <v>237</v>
      </c>
      <c r="D4" s="82"/>
      <c r="E4" s="82"/>
      <c r="F4" s="83"/>
      <c r="G4" s="82"/>
      <c r="H4" s="84"/>
      <c r="I4" s="85"/>
      <c r="J4" s="85"/>
      <c r="K4" s="85"/>
      <c r="L4" s="86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2" sqref="C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9" t="s">
        <v>77</v>
      </c>
      <c r="B1" s="129"/>
      <c r="C1" s="129"/>
      <c r="D1" s="129"/>
      <c r="E1" s="129"/>
      <c r="F1" s="129"/>
      <c r="G1" s="129"/>
      <c r="H1" s="129"/>
      <c r="I1" s="129"/>
    </row>
    <row r="2" spans="1:9" ht="26.25" thickBot="1" x14ac:dyDescent="0.2">
      <c r="A2" s="173" t="s">
        <v>84</v>
      </c>
      <c r="B2" s="173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180" t="s">
        <v>3</v>
      </c>
      <c r="B3" s="178" t="s">
        <v>4</v>
      </c>
      <c r="C3" s="178" t="s">
        <v>60</v>
      </c>
      <c r="D3" s="178" t="s">
        <v>79</v>
      </c>
      <c r="E3" s="174" t="s">
        <v>82</v>
      </c>
      <c r="F3" s="175"/>
      <c r="G3" s="174" t="s">
        <v>83</v>
      </c>
      <c r="H3" s="175"/>
      <c r="I3" s="176" t="s">
        <v>78</v>
      </c>
    </row>
    <row r="4" spans="1:9" ht="28.5" customHeight="1" x14ac:dyDescent="0.15">
      <c r="A4" s="181"/>
      <c r="B4" s="179"/>
      <c r="C4" s="179"/>
      <c r="D4" s="179"/>
      <c r="E4" s="33" t="s">
        <v>80</v>
      </c>
      <c r="F4" s="33" t="s">
        <v>81</v>
      </c>
      <c r="G4" s="33" t="s">
        <v>80</v>
      </c>
      <c r="H4" s="33" t="s">
        <v>81</v>
      </c>
      <c r="I4" s="177"/>
    </row>
    <row r="5" spans="1:9" ht="28.5" customHeight="1" thickBot="1" x14ac:dyDescent="0.2">
      <c r="A5" s="59"/>
      <c r="B5" s="60" t="s">
        <v>124</v>
      </c>
      <c r="C5" s="61"/>
      <c r="D5" s="62"/>
      <c r="E5" s="63"/>
      <c r="F5" s="63"/>
      <c r="G5" s="63"/>
      <c r="H5" s="63"/>
      <c r="I5" s="6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78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27" t="s">
        <v>68</v>
      </c>
      <c r="B1" s="127"/>
      <c r="C1" s="127"/>
      <c r="D1" s="127"/>
      <c r="E1" s="127"/>
      <c r="F1" s="127"/>
      <c r="G1" s="127"/>
      <c r="H1" s="127"/>
      <c r="I1" s="127"/>
    </row>
    <row r="2" spans="1:12" ht="39.75" customHeight="1" thickBot="1" x14ac:dyDescent="0.2">
      <c r="A2" s="105" t="s">
        <v>32</v>
      </c>
      <c r="B2" s="106" t="s">
        <v>33</v>
      </c>
      <c r="C2" s="107" t="s">
        <v>118</v>
      </c>
      <c r="D2" s="107" t="s">
        <v>0</v>
      </c>
      <c r="E2" s="108" t="s">
        <v>119</v>
      </c>
      <c r="F2" s="107" t="s">
        <v>146</v>
      </c>
      <c r="G2" s="107" t="s">
        <v>35</v>
      </c>
      <c r="H2" s="107" t="s">
        <v>36</v>
      </c>
      <c r="I2" s="109" t="s">
        <v>1</v>
      </c>
    </row>
    <row r="3" spans="1:12" s="51" customFormat="1" ht="39.75" customHeight="1" thickTop="1" x14ac:dyDescent="0.15">
      <c r="A3" s="90">
        <v>2021</v>
      </c>
      <c r="B3" s="91">
        <v>4</v>
      </c>
      <c r="C3" s="92" t="s">
        <v>221</v>
      </c>
      <c r="D3" s="91" t="s">
        <v>127</v>
      </c>
      <c r="E3" s="93">
        <v>2950</v>
      </c>
      <c r="F3" s="91" t="s">
        <v>222</v>
      </c>
      <c r="G3" s="91" t="s">
        <v>223</v>
      </c>
      <c r="H3" s="91" t="s">
        <v>224</v>
      </c>
      <c r="I3" s="94"/>
      <c r="J3" s="87"/>
      <c r="K3" s="88"/>
      <c r="L3" s="87"/>
    </row>
    <row r="4" spans="1:12" s="51" customFormat="1" ht="39.75" customHeight="1" x14ac:dyDescent="0.15">
      <c r="A4" s="90">
        <v>2021</v>
      </c>
      <c r="B4" s="91">
        <v>4</v>
      </c>
      <c r="C4" s="92" t="s">
        <v>225</v>
      </c>
      <c r="D4" s="91" t="s">
        <v>127</v>
      </c>
      <c r="E4" s="93">
        <f>3500</f>
        <v>3500</v>
      </c>
      <c r="F4" s="91" t="s">
        <v>222</v>
      </c>
      <c r="G4" s="91" t="s">
        <v>226</v>
      </c>
      <c r="H4" s="91" t="s">
        <v>227</v>
      </c>
      <c r="I4" s="104"/>
      <c r="J4" s="87"/>
      <c r="K4" s="88"/>
      <c r="L4" s="87"/>
    </row>
    <row r="5" spans="1:12" s="51" customFormat="1" ht="39.75" customHeight="1" x14ac:dyDescent="0.15">
      <c r="A5" s="90">
        <v>2021</v>
      </c>
      <c r="B5" s="91">
        <v>4</v>
      </c>
      <c r="C5" s="92" t="s">
        <v>232</v>
      </c>
      <c r="D5" s="91" t="s">
        <v>127</v>
      </c>
      <c r="E5" s="93">
        <v>1000</v>
      </c>
      <c r="F5" s="91" t="s">
        <v>222</v>
      </c>
      <c r="G5" s="91" t="s">
        <v>223</v>
      </c>
      <c r="H5" s="91" t="s">
        <v>227</v>
      </c>
      <c r="I5" s="104"/>
      <c r="J5" s="87"/>
      <c r="K5" s="88"/>
      <c r="L5" s="87"/>
    </row>
    <row r="6" spans="1:12" s="51" customFormat="1" ht="39.75" customHeight="1" thickBot="1" x14ac:dyDescent="0.2">
      <c r="A6" s="110">
        <v>2021</v>
      </c>
      <c r="B6" s="111">
        <v>4</v>
      </c>
      <c r="C6" s="112" t="s">
        <v>228</v>
      </c>
      <c r="D6" s="111" t="s">
        <v>127</v>
      </c>
      <c r="E6" s="113" t="s">
        <v>229</v>
      </c>
      <c r="F6" s="111" t="s">
        <v>222</v>
      </c>
      <c r="G6" s="111" t="s">
        <v>230</v>
      </c>
      <c r="H6" s="111" t="s">
        <v>231</v>
      </c>
      <c r="I6" s="114"/>
      <c r="J6" s="87"/>
      <c r="K6" s="88"/>
      <c r="L6" s="87"/>
    </row>
  </sheetData>
  <mergeCells count="1">
    <mergeCell ref="A1:I1"/>
  </mergeCells>
  <phoneticPr fontId="4" type="noConversion"/>
  <dataValidations count="2">
    <dataValidation type="list" allowBlank="1" showInputMessage="1" showErrorMessage="1" sqref="D3:D6">
      <formula1>"대안,턴키,일반,PQ,수의,실적"</formula1>
    </dataValidation>
    <dataValidation type="textLength" operator="lessThanOrEqual" allowBlank="1" showInputMessage="1" showErrorMessage="1" sqref="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I3" sqref="I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78" customWidth="1"/>
    <col min="7" max="8" width="12.44140625" customWidth="1"/>
    <col min="9" max="9" width="12.44140625" style="78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27" t="s">
        <v>75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39" customHeight="1" thickBot="1" x14ac:dyDescent="0.2">
      <c r="A2" s="115" t="s">
        <v>32</v>
      </c>
      <c r="B2" s="116" t="s">
        <v>33</v>
      </c>
      <c r="C2" s="117" t="s">
        <v>74</v>
      </c>
      <c r="D2" s="117" t="s">
        <v>73</v>
      </c>
      <c r="E2" s="117" t="s">
        <v>0</v>
      </c>
      <c r="F2" s="118" t="s">
        <v>72</v>
      </c>
      <c r="G2" s="116" t="s">
        <v>71</v>
      </c>
      <c r="H2" s="116" t="s">
        <v>70</v>
      </c>
      <c r="I2" s="118" t="s">
        <v>69</v>
      </c>
      <c r="J2" s="117" t="s">
        <v>34</v>
      </c>
      <c r="K2" s="117" t="s">
        <v>35</v>
      </c>
      <c r="L2" s="117" t="s">
        <v>36</v>
      </c>
      <c r="M2" s="119" t="s">
        <v>1</v>
      </c>
    </row>
    <row r="3" spans="1:13" s="9" customFormat="1" ht="73.5" customHeight="1" thickTop="1" thickBot="1" x14ac:dyDescent="0.2">
      <c r="A3" s="120">
        <v>2021</v>
      </c>
      <c r="B3" s="121">
        <v>4</v>
      </c>
      <c r="C3" s="122" t="s">
        <v>233</v>
      </c>
      <c r="D3" s="121" t="s">
        <v>163</v>
      </c>
      <c r="E3" s="121" t="s">
        <v>127</v>
      </c>
      <c r="F3" s="123">
        <v>20000</v>
      </c>
      <c r="G3" s="124"/>
      <c r="H3" s="124"/>
      <c r="I3" s="123">
        <v>20000</v>
      </c>
      <c r="J3" s="125" t="s">
        <v>234</v>
      </c>
      <c r="K3" s="125" t="s">
        <v>235</v>
      </c>
      <c r="L3" s="125" t="s">
        <v>236</v>
      </c>
      <c r="M3" s="126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29" t="s">
        <v>90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30" t="s">
        <v>2</v>
      </c>
      <c r="K2" s="130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5" t="s">
        <v>1</v>
      </c>
    </row>
    <row r="4" spans="1:11" ht="47.25" customHeight="1" x14ac:dyDescent="0.15">
      <c r="A4" s="38"/>
      <c r="B4" s="39"/>
      <c r="C4" s="53" t="s">
        <v>126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29" t="s">
        <v>98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30" t="s">
        <v>99</v>
      </c>
      <c r="K2" s="130"/>
    </row>
    <row r="3" spans="1:11" ht="22.5" customHeight="1" x14ac:dyDescent="0.15">
      <c r="A3" s="4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110</v>
      </c>
    </row>
    <row r="4" spans="1:11" ht="42" customHeight="1" x14ac:dyDescent="0.15">
      <c r="A4" s="35"/>
      <c r="B4" s="36"/>
      <c r="C4" s="54" t="s">
        <v>126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15" zoomScaleNormal="115" workbookViewId="0">
      <selection activeCell="A17" sqref="A17"/>
    </sheetView>
  </sheetViews>
  <sheetFormatPr defaultRowHeight="13.5" x14ac:dyDescent="0.15"/>
  <cols>
    <col min="1" max="1" width="31.6640625" style="70" customWidth="1"/>
    <col min="2" max="2" width="17.77734375" style="70" bestFit="1" customWidth="1"/>
    <col min="3" max="3" width="12.109375" style="70" customWidth="1"/>
    <col min="4" max="8" width="11.21875" style="70" customWidth="1"/>
    <col min="9" max="9" width="9.6640625" style="70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31" t="s">
        <v>5</v>
      </c>
      <c r="B1" s="131"/>
      <c r="C1" s="131"/>
      <c r="D1" s="131"/>
      <c r="E1" s="131"/>
      <c r="F1" s="131"/>
      <c r="G1" s="131"/>
      <c r="H1" s="131"/>
      <c r="I1" s="131"/>
    </row>
    <row r="2" spans="1:9" ht="25.5" x14ac:dyDescent="0.15">
      <c r="A2" s="66" t="s">
        <v>85</v>
      </c>
      <c r="B2" s="66"/>
      <c r="C2" s="67"/>
      <c r="D2" s="67"/>
      <c r="E2" s="67"/>
      <c r="F2" s="68"/>
      <c r="G2" s="68"/>
      <c r="H2" s="132" t="s">
        <v>2</v>
      </c>
      <c r="I2" s="132"/>
    </row>
    <row r="3" spans="1:9" ht="23.25" customHeight="1" x14ac:dyDescent="0.15">
      <c r="A3" s="65" t="s">
        <v>4</v>
      </c>
      <c r="B3" s="65" t="s">
        <v>15</v>
      </c>
      <c r="C3" s="65" t="s">
        <v>6</v>
      </c>
      <c r="D3" s="65" t="s">
        <v>7</v>
      </c>
      <c r="E3" s="65" t="s">
        <v>8</v>
      </c>
      <c r="F3" s="65" t="s">
        <v>9</v>
      </c>
      <c r="G3" s="69" t="s">
        <v>49</v>
      </c>
      <c r="H3" s="65" t="s">
        <v>14</v>
      </c>
      <c r="I3" s="65" t="s">
        <v>10</v>
      </c>
    </row>
    <row r="4" spans="1:9" ht="23.25" customHeight="1" x14ac:dyDescent="0.15">
      <c r="A4" s="182" t="s">
        <v>213</v>
      </c>
      <c r="B4" s="95" t="s">
        <v>113</v>
      </c>
      <c r="C4" s="96">
        <v>2904000</v>
      </c>
      <c r="D4" s="95" t="s">
        <v>138</v>
      </c>
      <c r="E4" s="95" t="s">
        <v>129</v>
      </c>
      <c r="F4" s="95" t="s">
        <v>139</v>
      </c>
      <c r="G4" s="183" t="s">
        <v>168</v>
      </c>
      <c r="H4" s="183" t="s">
        <v>214</v>
      </c>
      <c r="I4" s="65"/>
    </row>
    <row r="5" spans="1:9" ht="23.25" customHeight="1" x14ac:dyDescent="0.15">
      <c r="A5" s="184" t="s">
        <v>201</v>
      </c>
      <c r="B5" s="95" t="s">
        <v>122</v>
      </c>
      <c r="C5" s="96">
        <v>3960000</v>
      </c>
      <c r="D5" s="95" t="s">
        <v>128</v>
      </c>
      <c r="E5" s="95" t="s">
        <v>129</v>
      </c>
      <c r="F5" s="95" t="s">
        <v>130</v>
      </c>
      <c r="G5" s="97" t="s">
        <v>168</v>
      </c>
      <c r="H5" s="97" t="s">
        <v>168</v>
      </c>
      <c r="I5" s="97"/>
    </row>
    <row r="6" spans="1:9" ht="23.25" customHeight="1" x14ac:dyDescent="0.15">
      <c r="A6" s="184" t="s">
        <v>190</v>
      </c>
      <c r="B6" s="95" t="s">
        <v>121</v>
      </c>
      <c r="C6" s="96">
        <v>4362600</v>
      </c>
      <c r="D6" s="95" t="s">
        <v>162</v>
      </c>
      <c r="E6" s="95" t="s">
        <v>129</v>
      </c>
      <c r="F6" s="95" t="s">
        <v>130</v>
      </c>
      <c r="G6" s="97" t="s">
        <v>164</v>
      </c>
      <c r="H6" s="97" t="s">
        <v>191</v>
      </c>
      <c r="I6" s="97"/>
    </row>
    <row r="7" spans="1:9" ht="23.25" customHeight="1" x14ac:dyDescent="0.15">
      <c r="A7" s="184" t="s">
        <v>188</v>
      </c>
      <c r="B7" s="95" t="s">
        <v>121</v>
      </c>
      <c r="C7" s="96">
        <v>7101600</v>
      </c>
      <c r="D7" s="95" t="s">
        <v>161</v>
      </c>
      <c r="E7" s="95" t="s">
        <v>129</v>
      </c>
      <c r="F7" s="95" t="s">
        <v>130</v>
      </c>
      <c r="G7" s="97" t="s">
        <v>164</v>
      </c>
      <c r="H7" s="97" t="s">
        <v>189</v>
      </c>
      <c r="I7" s="97"/>
    </row>
    <row r="8" spans="1:9" ht="23.25" customHeight="1" x14ac:dyDescent="0.15">
      <c r="A8" s="184" t="s">
        <v>216</v>
      </c>
      <c r="B8" s="95" t="s">
        <v>133</v>
      </c>
      <c r="C8" s="96">
        <v>3600000</v>
      </c>
      <c r="D8" s="95" t="s">
        <v>134</v>
      </c>
      <c r="E8" s="95" t="s">
        <v>135</v>
      </c>
      <c r="F8" s="95" t="s">
        <v>136</v>
      </c>
      <c r="G8" s="183" t="s">
        <v>168</v>
      </c>
      <c r="H8" s="183" t="s">
        <v>214</v>
      </c>
      <c r="I8" s="97"/>
    </row>
    <row r="9" spans="1:9" ht="23.25" customHeight="1" x14ac:dyDescent="0.15">
      <c r="A9" s="184" t="s">
        <v>215</v>
      </c>
      <c r="B9" s="95" t="s">
        <v>114</v>
      </c>
      <c r="C9" s="96">
        <v>4800000</v>
      </c>
      <c r="D9" s="95" t="s">
        <v>145</v>
      </c>
      <c r="E9" s="95" t="s">
        <v>129</v>
      </c>
      <c r="F9" s="95" t="s">
        <v>130</v>
      </c>
      <c r="G9" s="97" t="s">
        <v>168</v>
      </c>
      <c r="H9" s="97" t="s">
        <v>168</v>
      </c>
      <c r="I9" s="97"/>
    </row>
    <row r="10" spans="1:9" ht="23.25" customHeight="1" x14ac:dyDescent="0.15">
      <c r="A10" s="185" t="s">
        <v>220</v>
      </c>
      <c r="B10" s="98" t="s">
        <v>115</v>
      </c>
      <c r="C10" s="186">
        <v>11959200</v>
      </c>
      <c r="D10" s="95" t="s">
        <v>140</v>
      </c>
      <c r="E10" s="95" t="s">
        <v>141</v>
      </c>
      <c r="F10" s="95" t="s">
        <v>142</v>
      </c>
      <c r="G10" s="183" t="s">
        <v>168</v>
      </c>
      <c r="H10" s="183" t="s">
        <v>214</v>
      </c>
      <c r="I10" s="97"/>
    </row>
    <row r="11" spans="1:9" ht="23.25" customHeight="1" x14ac:dyDescent="0.15">
      <c r="A11" s="185" t="s">
        <v>219</v>
      </c>
      <c r="B11" s="95" t="s">
        <v>120</v>
      </c>
      <c r="C11" s="186">
        <v>1867200</v>
      </c>
      <c r="D11" s="95" t="s">
        <v>131</v>
      </c>
      <c r="E11" s="95" t="s">
        <v>143</v>
      </c>
      <c r="F11" s="95" t="s">
        <v>144</v>
      </c>
      <c r="G11" s="183" t="s">
        <v>168</v>
      </c>
      <c r="H11" s="183" t="s">
        <v>214</v>
      </c>
      <c r="I11" s="97"/>
    </row>
    <row r="12" spans="1:9" ht="23.25" customHeight="1" x14ac:dyDescent="0.15">
      <c r="A12" s="185" t="s">
        <v>241</v>
      </c>
      <c r="B12" s="95" t="s">
        <v>150</v>
      </c>
      <c r="C12" s="186">
        <v>1200000</v>
      </c>
      <c r="D12" s="95" t="s">
        <v>151</v>
      </c>
      <c r="E12" s="95" t="s">
        <v>152</v>
      </c>
      <c r="F12" s="95" t="s">
        <v>153</v>
      </c>
      <c r="G12" s="95" t="s">
        <v>239</v>
      </c>
      <c r="H12" s="95" t="s">
        <v>239</v>
      </c>
      <c r="I12" s="97"/>
    </row>
    <row r="13" spans="1:9" ht="23.25" customHeight="1" x14ac:dyDescent="0.15">
      <c r="A13" s="185" t="s">
        <v>240</v>
      </c>
      <c r="B13" s="95" t="s">
        <v>125</v>
      </c>
      <c r="C13" s="186">
        <v>1195200</v>
      </c>
      <c r="D13" s="95" t="s">
        <v>131</v>
      </c>
      <c r="E13" s="95" t="s">
        <v>152</v>
      </c>
      <c r="F13" s="95" t="s">
        <v>153</v>
      </c>
      <c r="G13" s="95" t="s">
        <v>239</v>
      </c>
      <c r="H13" s="95" t="s">
        <v>239</v>
      </c>
      <c r="I13" s="97"/>
    </row>
    <row r="14" spans="1:9" ht="23.25" customHeight="1" x14ac:dyDescent="0.15">
      <c r="A14" s="185" t="s">
        <v>238</v>
      </c>
      <c r="B14" s="95" t="s">
        <v>154</v>
      </c>
      <c r="C14" s="186">
        <v>30510000</v>
      </c>
      <c r="D14" s="95" t="s">
        <v>131</v>
      </c>
      <c r="E14" s="95" t="s">
        <v>155</v>
      </c>
      <c r="F14" s="95" t="s">
        <v>153</v>
      </c>
      <c r="G14" s="95" t="s">
        <v>239</v>
      </c>
      <c r="H14" s="95" t="s">
        <v>239</v>
      </c>
      <c r="I14" s="97"/>
    </row>
    <row r="15" spans="1:9" ht="23.25" customHeight="1" x14ac:dyDescent="0.15">
      <c r="A15" s="182" t="s">
        <v>204</v>
      </c>
      <c r="B15" s="98" t="s">
        <v>147</v>
      </c>
      <c r="C15" s="186">
        <v>997213000</v>
      </c>
      <c r="D15" s="95" t="s">
        <v>148</v>
      </c>
      <c r="E15" s="95" t="s">
        <v>116</v>
      </c>
      <c r="F15" s="95" t="s">
        <v>117</v>
      </c>
      <c r="G15" s="97" t="s">
        <v>205</v>
      </c>
      <c r="H15" s="97" t="s">
        <v>206</v>
      </c>
      <c r="I15" s="97"/>
    </row>
    <row r="16" spans="1:9" ht="23.25" customHeight="1" x14ac:dyDescent="0.15">
      <c r="A16" s="99" t="s">
        <v>175</v>
      </c>
      <c r="B16" s="98" t="s">
        <v>132</v>
      </c>
      <c r="C16" s="96">
        <v>7920000</v>
      </c>
      <c r="D16" s="95" t="s">
        <v>131</v>
      </c>
      <c r="E16" s="95" t="s">
        <v>129</v>
      </c>
      <c r="F16" s="95" t="s">
        <v>130</v>
      </c>
      <c r="G16" s="183" t="s">
        <v>176</v>
      </c>
      <c r="H16" s="183" t="s">
        <v>176</v>
      </c>
      <c r="I16" s="97"/>
    </row>
    <row r="17" spans="1:9" ht="23.25" customHeight="1" x14ac:dyDescent="0.15">
      <c r="A17" s="99" t="s">
        <v>207</v>
      </c>
      <c r="B17" s="98" t="s">
        <v>208</v>
      </c>
      <c r="C17" s="96">
        <v>15780000</v>
      </c>
      <c r="D17" s="95" t="s">
        <v>209</v>
      </c>
      <c r="E17" s="95" t="s">
        <v>210</v>
      </c>
      <c r="F17" s="95" t="s">
        <v>211</v>
      </c>
      <c r="G17" s="95" t="s">
        <v>211</v>
      </c>
      <c r="H17" s="95" t="s">
        <v>212</v>
      </c>
      <c r="I17" s="9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15" zoomScaleNormal="115" workbookViewId="0">
      <selection activeCell="B23" sqref="B23"/>
    </sheetView>
  </sheetViews>
  <sheetFormatPr defaultRowHeight="13.5" x14ac:dyDescent="0.15"/>
  <cols>
    <col min="1" max="1" width="16.109375" style="70" customWidth="1"/>
    <col min="2" max="2" width="31.44140625" style="70" customWidth="1"/>
    <col min="3" max="3" width="13.33203125" style="70" customWidth="1"/>
    <col min="4" max="8" width="12.21875" style="70" customWidth="1"/>
    <col min="9" max="9" width="9.33203125" style="73" customWidth="1"/>
    <col min="10" max="16384" width="8.88671875" style="51"/>
  </cols>
  <sheetData>
    <row r="1" spans="1:11" ht="25.5" x14ac:dyDescent="0.15">
      <c r="A1" s="131" t="s">
        <v>11</v>
      </c>
      <c r="B1" s="131"/>
      <c r="C1" s="131"/>
      <c r="D1" s="131"/>
      <c r="E1" s="131"/>
      <c r="F1" s="131"/>
      <c r="G1" s="131"/>
      <c r="H1" s="131"/>
      <c r="I1" s="131"/>
    </row>
    <row r="2" spans="1:11" ht="25.5" x14ac:dyDescent="0.15">
      <c r="A2" s="133" t="s">
        <v>85</v>
      </c>
      <c r="B2" s="133"/>
      <c r="C2" s="67"/>
      <c r="D2" s="67"/>
      <c r="E2" s="67"/>
      <c r="F2" s="67"/>
      <c r="G2" s="67"/>
      <c r="H2" s="67"/>
      <c r="I2" s="71" t="s">
        <v>65</v>
      </c>
    </row>
    <row r="3" spans="1:11" ht="22.5" customHeight="1" x14ac:dyDescent="0.15">
      <c r="A3" s="72" t="s">
        <v>3</v>
      </c>
      <c r="B3" s="65" t="s">
        <v>4</v>
      </c>
      <c r="C3" s="65" t="s">
        <v>60</v>
      </c>
      <c r="D3" s="65" t="s">
        <v>61</v>
      </c>
      <c r="E3" s="65" t="s">
        <v>66</v>
      </c>
      <c r="F3" s="65" t="s">
        <v>62</v>
      </c>
      <c r="G3" s="65" t="s">
        <v>63</v>
      </c>
      <c r="H3" s="65" t="s">
        <v>64</v>
      </c>
      <c r="I3" s="65" t="s">
        <v>76</v>
      </c>
    </row>
    <row r="4" spans="1:11" ht="22.5" customHeight="1" x14ac:dyDescent="0.15">
      <c r="A4" s="100" t="s">
        <v>123</v>
      </c>
      <c r="B4" s="182" t="s">
        <v>213</v>
      </c>
      <c r="C4" s="95" t="s">
        <v>113</v>
      </c>
      <c r="D4" s="96">
        <v>2904000</v>
      </c>
      <c r="E4" s="101" t="s">
        <v>112</v>
      </c>
      <c r="F4" s="96">
        <v>242000</v>
      </c>
      <c r="G4" s="101" t="s">
        <v>31</v>
      </c>
      <c r="H4" s="96">
        <v>242000</v>
      </c>
      <c r="I4" s="65"/>
    </row>
    <row r="5" spans="1:11" ht="22.5" customHeight="1" x14ac:dyDescent="0.15">
      <c r="A5" s="100" t="s">
        <v>111</v>
      </c>
      <c r="B5" s="184" t="s">
        <v>202</v>
      </c>
      <c r="C5" s="95" t="s">
        <v>122</v>
      </c>
      <c r="D5" s="96">
        <v>3960000</v>
      </c>
      <c r="E5" s="101" t="s">
        <v>112</v>
      </c>
      <c r="F5" s="96">
        <v>330000</v>
      </c>
      <c r="G5" s="101" t="s">
        <v>31</v>
      </c>
      <c r="H5" s="96">
        <v>330000</v>
      </c>
      <c r="I5" s="97"/>
    </row>
    <row r="6" spans="1:11" ht="22.5" customHeight="1" x14ac:dyDescent="0.15">
      <c r="A6" s="100" t="s">
        <v>111</v>
      </c>
      <c r="B6" s="184" t="s">
        <v>190</v>
      </c>
      <c r="C6" s="95" t="s">
        <v>121</v>
      </c>
      <c r="D6" s="96">
        <v>4362600</v>
      </c>
      <c r="E6" s="101" t="s">
        <v>31</v>
      </c>
      <c r="F6" s="96">
        <v>344600</v>
      </c>
      <c r="G6" s="187"/>
      <c r="H6" s="187">
        <v>344600</v>
      </c>
      <c r="I6" s="97"/>
    </row>
    <row r="7" spans="1:11" ht="22.5" customHeight="1" x14ac:dyDescent="0.15">
      <c r="A7" s="100" t="s">
        <v>111</v>
      </c>
      <c r="B7" s="184" t="s">
        <v>192</v>
      </c>
      <c r="C7" s="95" t="s">
        <v>121</v>
      </c>
      <c r="D7" s="96">
        <v>7101600</v>
      </c>
      <c r="E7" s="101" t="s">
        <v>31</v>
      </c>
      <c r="F7" s="96">
        <v>591800</v>
      </c>
      <c r="G7" s="101" t="s">
        <v>31</v>
      </c>
      <c r="H7" s="96">
        <v>591800</v>
      </c>
      <c r="I7" s="97"/>
    </row>
    <row r="8" spans="1:11" ht="22.5" customHeight="1" x14ac:dyDescent="0.15">
      <c r="A8" s="100" t="s">
        <v>85</v>
      </c>
      <c r="B8" s="184" t="s">
        <v>216</v>
      </c>
      <c r="C8" s="95" t="s">
        <v>137</v>
      </c>
      <c r="D8" s="96">
        <v>3600000</v>
      </c>
      <c r="E8" s="101" t="s">
        <v>31</v>
      </c>
      <c r="F8" s="96">
        <v>300000</v>
      </c>
      <c r="G8" s="101" t="s">
        <v>31</v>
      </c>
      <c r="H8" s="96">
        <v>300000</v>
      </c>
      <c r="I8" s="97"/>
    </row>
    <row r="9" spans="1:11" ht="22.5" customHeight="1" x14ac:dyDescent="0.15">
      <c r="A9" s="100" t="s">
        <v>111</v>
      </c>
      <c r="B9" s="184" t="s">
        <v>215</v>
      </c>
      <c r="C9" s="95" t="s">
        <v>114</v>
      </c>
      <c r="D9" s="96">
        <v>4800000</v>
      </c>
      <c r="E9" s="101" t="s">
        <v>31</v>
      </c>
      <c r="F9" s="96">
        <v>400000</v>
      </c>
      <c r="G9" s="101" t="s">
        <v>31</v>
      </c>
      <c r="H9" s="96">
        <v>400000</v>
      </c>
      <c r="I9" s="97"/>
    </row>
    <row r="10" spans="1:11" ht="22.5" customHeight="1" x14ac:dyDescent="0.15">
      <c r="A10" s="100" t="s">
        <v>111</v>
      </c>
      <c r="B10" s="185" t="s">
        <v>218</v>
      </c>
      <c r="C10" s="98" t="s">
        <v>115</v>
      </c>
      <c r="D10" s="186">
        <v>11959200</v>
      </c>
      <c r="E10" s="101" t="s">
        <v>31</v>
      </c>
      <c r="F10" s="186">
        <v>996600</v>
      </c>
      <c r="G10" s="101" t="s">
        <v>31</v>
      </c>
      <c r="H10" s="186">
        <v>996600</v>
      </c>
      <c r="I10" s="97"/>
    </row>
    <row r="11" spans="1:11" ht="22.5" customHeight="1" x14ac:dyDescent="0.15">
      <c r="A11" s="100" t="s">
        <v>85</v>
      </c>
      <c r="B11" s="185" t="s">
        <v>217</v>
      </c>
      <c r="C11" s="95" t="s">
        <v>120</v>
      </c>
      <c r="D11" s="186">
        <v>1867200</v>
      </c>
      <c r="E11" s="101" t="s">
        <v>31</v>
      </c>
      <c r="F11" s="186">
        <v>155600</v>
      </c>
      <c r="G11" s="101" t="s">
        <v>31</v>
      </c>
      <c r="H11" s="186">
        <v>155600</v>
      </c>
      <c r="I11" s="97"/>
    </row>
    <row r="12" spans="1:11" ht="22.5" customHeight="1" x14ac:dyDescent="0.15">
      <c r="A12" s="100" t="s">
        <v>85</v>
      </c>
      <c r="B12" s="185" t="s">
        <v>241</v>
      </c>
      <c r="C12" s="95" t="s">
        <v>150</v>
      </c>
      <c r="D12" s="186">
        <v>1000000</v>
      </c>
      <c r="E12" s="101" t="s">
        <v>31</v>
      </c>
      <c r="F12" s="186">
        <v>100000</v>
      </c>
      <c r="G12" s="101" t="s">
        <v>31</v>
      </c>
      <c r="H12" s="186">
        <v>100000</v>
      </c>
      <c r="I12" s="97"/>
    </row>
    <row r="13" spans="1:11" ht="22.5" customHeight="1" x14ac:dyDescent="0.15">
      <c r="A13" s="100" t="s">
        <v>111</v>
      </c>
      <c r="B13" s="185" t="s">
        <v>240</v>
      </c>
      <c r="C13" s="95" t="s">
        <v>125</v>
      </c>
      <c r="D13" s="186">
        <v>1195200</v>
      </c>
      <c r="E13" s="101" t="s">
        <v>31</v>
      </c>
      <c r="F13" s="186">
        <v>99600</v>
      </c>
      <c r="G13" s="101" t="s">
        <v>31</v>
      </c>
      <c r="H13" s="186">
        <v>99600</v>
      </c>
      <c r="I13" s="97"/>
      <c r="K13" s="51">
        <v>5</v>
      </c>
    </row>
    <row r="14" spans="1:11" ht="22.5" customHeight="1" x14ac:dyDescent="0.15">
      <c r="A14" s="100" t="s">
        <v>85</v>
      </c>
      <c r="B14" s="185" t="s">
        <v>238</v>
      </c>
      <c r="C14" s="95" t="s">
        <v>165</v>
      </c>
      <c r="D14" s="186">
        <v>30510000</v>
      </c>
      <c r="E14" s="101" t="s">
        <v>31</v>
      </c>
      <c r="F14" s="186">
        <v>1840500</v>
      </c>
      <c r="G14" s="101" t="s">
        <v>31</v>
      </c>
      <c r="H14" s="186">
        <v>1840500</v>
      </c>
      <c r="I14" s="97"/>
    </row>
    <row r="15" spans="1:11" ht="22.5" customHeight="1" x14ac:dyDescent="0.15">
      <c r="A15" s="100" t="s">
        <v>111</v>
      </c>
      <c r="B15" s="182" t="s">
        <v>203</v>
      </c>
      <c r="C15" s="102" t="s">
        <v>149</v>
      </c>
      <c r="D15" s="186">
        <v>997213000</v>
      </c>
      <c r="E15" s="101" t="s">
        <v>31</v>
      </c>
      <c r="F15" s="186">
        <v>39855120</v>
      </c>
      <c r="G15" s="101" t="s">
        <v>31</v>
      </c>
      <c r="H15" s="186">
        <v>39855120</v>
      </c>
      <c r="I15" s="97"/>
    </row>
    <row r="16" spans="1:11" ht="22.5" customHeight="1" x14ac:dyDescent="0.15">
      <c r="A16" s="100" t="s">
        <v>85</v>
      </c>
      <c r="B16" s="99" t="s">
        <v>177</v>
      </c>
      <c r="C16" s="98" t="s">
        <v>132</v>
      </c>
      <c r="D16" s="96">
        <v>7920000</v>
      </c>
      <c r="E16" s="101" t="s">
        <v>31</v>
      </c>
      <c r="F16" s="96">
        <v>660000</v>
      </c>
      <c r="G16" s="101" t="s">
        <v>31</v>
      </c>
      <c r="H16" s="96">
        <v>660000</v>
      </c>
      <c r="I16" s="97"/>
    </row>
    <row r="17" spans="1:9" ht="22.5" customHeight="1" x14ac:dyDescent="0.15">
      <c r="A17" s="100" t="s">
        <v>85</v>
      </c>
      <c r="B17" s="99" t="s">
        <v>207</v>
      </c>
      <c r="C17" s="98" t="s">
        <v>208</v>
      </c>
      <c r="D17" s="96">
        <v>15780000</v>
      </c>
      <c r="E17" s="101" t="s">
        <v>31</v>
      </c>
      <c r="F17" s="101" t="s">
        <v>31</v>
      </c>
      <c r="G17" s="96">
        <v>15780000</v>
      </c>
      <c r="H17" s="96">
        <v>15780000</v>
      </c>
      <c r="I17" s="97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="85" zoomScaleNormal="85" workbookViewId="0">
      <selection activeCell="I7" sqref="I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29" t="s">
        <v>12</v>
      </c>
      <c r="B1" s="129"/>
      <c r="C1" s="129"/>
      <c r="D1" s="129"/>
      <c r="E1" s="129"/>
    </row>
    <row r="2" spans="1:5" ht="26.25" thickBot="1" x14ac:dyDescent="0.2">
      <c r="A2" s="19" t="s">
        <v>85</v>
      </c>
      <c r="B2" s="19"/>
      <c r="C2" s="18"/>
      <c r="D2" s="18"/>
      <c r="E2" s="48" t="s">
        <v>38</v>
      </c>
    </row>
    <row r="3" spans="1:5" ht="30" customHeight="1" x14ac:dyDescent="0.15">
      <c r="A3" s="134" t="s">
        <v>39</v>
      </c>
      <c r="B3" s="21" t="s">
        <v>40</v>
      </c>
      <c r="C3" s="137" t="s">
        <v>166</v>
      </c>
      <c r="D3" s="138"/>
      <c r="E3" s="139"/>
    </row>
    <row r="4" spans="1:5" ht="30" customHeight="1" x14ac:dyDescent="0.15">
      <c r="A4" s="135"/>
      <c r="B4" s="22" t="s">
        <v>41</v>
      </c>
      <c r="C4" s="15">
        <v>17000000</v>
      </c>
      <c r="D4" s="23" t="s">
        <v>42</v>
      </c>
      <c r="E4" s="20">
        <v>15780000</v>
      </c>
    </row>
    <row r="5" spans="1:5" ht="30" customHeight="1" x14ac:dyDescent="0.15">
      <c r="A5" s="135"/>
      <c r="B5" s="22" t="s">
        <v>43</v>
      </c>
      <c r="C5" s="13">
        <f>(+E5/C4)*100%</f>
        <v>0.92823529411764705</v>
      </c>
      <c r="D5" s="23" t="s">
        <v>18</v>
      </c>
      <c r="E5" s="20">
        <v>15780000</v>
      </c>
    </row>
    <row r="6" spans="1:5" ht="30" customHeight="1" x14ac:dyDescent="0.15">
      <c r="A6" s="135"/>
      <c r="B6" s="22" t="s">
        <v>17</v>
      </c>
      <c r="C6" s="14" t="s">
        <v>158</v>
      </c>
      <c r="D6" s="23" t="s">
        <v>67</v>
      </c>
      <c r="E6" s="17" t="s">
        <v>167</v>
      </c>
    </row>
    <row r="7" spans="1:5" ht="30" customHeight="1" x14ac:dyDescent="0.15">
      <c r="A7" s="135"/>
      <c r="B7" s="22" t="s">
        <v>44</v>
      </c>
      <c r="C7" s="24" t="s">
        <v>86</v>
      </c>
      <c r="D7" s="23" t="s">
        <v>45</v>
      </c>
      <c r="E7" s="17" t="s">
        <v>168</v>
      </c>
    </row>
    <row r="8" spans="1:5" ht="30" customHeight="1" x14ac:dyDescent="0.15">
      <c r="A8" s="135"/>
      <c r="B8" s="22" t="s">
        <v>46</v>
      </c>
      <c r="C8" s="24" t="s">
        <v>156</v>
      </c>
      <c r="D8" s="23" t="s">
        <v>20</v>
      </c>
      <c r="E8" s="25" t="s">
        <v>169</v>
      </c>
    </row>
    <row r="9" spans="1:5" ht="30" customHeight="1" thickBot="1" x14ac:dyDescent="0.2">
      <c r="A9" s="136"/>
      <c r="B9" s="26" t="s">
        <v>47</v>
      </c>
      <c r="C9" s="27" t="s">
        <v>87</v>
      </c>
      <c r="D9" s="28" t="s">
        <v>48</v>
      </c>
      <c r="E9" s="29" t="s">
        <v>170</v>
      </c>
    </row>
    <row r="10" spans="1:5" s="16" customFormat="1" ht="30" customHeight="1" x14ac:dyDescent="0.15">
      <c r="A10" s="134" t="s">
        <v>39</v>
      </c>
      <c r="B10" s="21" t="s">
        <v>40</v>
      </c>
      <c r="C10" s="137" t="s">
        <v>171</v>
      </c>
      <c r="D10" s="138"/>
      <c r="E10" s="139"/>
    </row>
    <row r="11" spans="1:5" s="16" customFormat="1" ht="30" customHeight="1" x14ac:dyDescent="0.15">
      <c r="A11" s="135"/>
      <c r="B11" s="22" t="s">
        <v>41</v>
      </c>
      <c r="C11" s="15">
        <v>18000000</v>
      </c>
      <c r="D11" s="23" t="s">
        <v>42</v>
      </c>
      <c r="E11" s="20">
        <v>16500000</v>
      </c>
    </row>
    <row r="12" spans="1:5" s="16" customFormat="1" ht="30" customHeight="1" x14ac:dyDescent="0.15">
      <c r="A12" s="135"/>
      <c r="B12" s="22" t="s">
        <v>43</v>
      </c>
      <c r="C12" s="13">
        <f>(+E12/C11)*100%</f>
        <v>0.91666666666666663</v>
      </c>
      <c r="D12" s="23" t="s">
        <v>18</v>
      </c>
      <c r="E12" s="20">
        <v>16500000</v>
      </c>
    </row>
    <row r="13" spans="1:5" s="16" customFormat="1" ht="30" customHeight="1" x14ac:dyDescent="0.15">
      <c r="A13" s="135"/>
      <c r="B13" s="22" t="s">
        <v>17</v>
      </c>
      <c r="C13" s="14" t="s">
        <v>157</v>
      </c>
      <c r="D13" s="23" t="s">
        <v>67</v>
      </c>
      <c r="E13" s="17" t="s">
        <v>172</v>
      </c>
    </row>
    <row r="14" spans="1:5" s="16" customFormat="1" ht="30" customHeight="1" x14ac:dyDescent="0.15">
      <c r="A14" s="135"/>
      <c r="B14" s="22" t="s">
        <v>44</v>
      </c>
      <c r="C14" s="24" t="s">
        <v>86</v>
      </c>
      <c r="D14" s="23" t="s">
        <v>45</v>
      </c>
      <c r="E14" s="17" t="s">
        <v>197</v>
      </c>
    </row>
    <row r="15" spans="1:5" s="16" customFormat="1" ht="30" customHeight="1" x14ac:dyDescent="0.15">
      <c r="A15" s="135"/>
      <c r="B15" s="22" t="s">
        <v>46</v>
      </c>
      <c r="C15" s="24" t="s">
        <v>156</v>
      </c>
      <c r="D15" s="23" t="s">
        <v>20</v>
      </c>
      <c r="E15" s="25" t="s">
        <v>173</v>
      </c>
    </row>
    <row r="16" spans="1:5" s="16" customFormat="1" ht="30" customHeight="1" thickBot="1" x14ac:dyDescent="0.2">
      <c r="A16" s="136"/>
      <c r="B16" s="26" t="s">
        <v>47</v>
      </c>
      <c r="C16" s="27" t="s">
        <v>87</v>
      </c>
      <c r="D16" s="28" t="s">
        <v>48</v>
      </c>
      <c r="E16" s="29" t="s">
        <v>174</v>
      </c>
    </row>
    <row r="17" spans="1:5" s="16" customFormat="1" ht="30" customHeight="1" x14ac:dyDescent="0.15">
      <c r="A17" s="134" t="s">
        <v>39</v>
      </c>
      <c r="B17" s="21" t="s">
        <v>40</v>
      </c>
      <c r="C17" s="137" t="s">
        <v>178</v>
      </c>
      <c r="D17" s="138"/>
      <c r="E17" s="139"/>
    </row>
    <row r="18" spans="1:5" s="16" customFormat="1" ht="30" customHeight="1" x14ac:dyDescent="0.15">
      <c r="A18" s="135"/>
      <c r="B18" s="22" t="s">
        <v>41</v>
      </c>
      <c r="C18" s="15">
        <v>3080000</v>
      </c>
      <c r="D18" s="23" t="s">
        <v>42</v>
      </c>
      <c r="E18" s="20">
        <v>2970000</v>
      </c>
    </row>
    <row r="19" spans="1:5" s="16" customFormat="1" ht="30" customHeight="1" x14ac:dyDescent="0.15">
      <c r="A19" s="135"/>
      <c r="B19" s="22" t="s">
        <v>43</v>
      </c>
      <c r="C19" s="13">
        <f>(+E19/C18)*100%</f>
        <v>0.9642857142857143</v>
      </c>
      <c r="D19" s="23" t="s">
        <v>18</v>
      </c>
      <c r="E19" s="20">
        <v>2970000</v>
      </c>
    </row>
    <row r="20" spans="1:5" s="16" customFormat="1" ht="30" customHeight="1" x14ac:dyDescent="0.15">
      <c r="A20" s="135"/>
      <c r="B20" s="22" t="s">
        <v>17</v>
      </c>
      <c r="C20" s="14" t="s">
        <v>179</v>
      </c>
      <c r="D20" s="23" t="s">
        <v>67</v>
      </c>
      <c r="E20" s="17" t="s">
        <v>180</v>
      </c>
    </row>
    <row r="21" spans="1:5" s="16" customFormat="1" ht="30" customHeight="1" x14ac:dyDescent="0.15">
      <c r="A21" s="135"/>
      <c r="B21" s="22" t="s">
        <v>44</v>
      </c>
      <c r="C21" s="24" t="s">
        <v>86</v>
      </c>
      <c r="D21" s="23" t="s">
        <v>45</v>
      </c>
      <c r="E21" s="17" t="s">
        <v>181</v>
      </c>
    </row>
    <row r="22" spans="1:5" s="16" customFormat="1" ht="30" customHeight="1" x14ac:dyDescent="0.15">
      <c r="A22" s="135"/>
      <c r="B22" s="22" t="s">
        <v>46</v>
      </c>
      <c r="C22" s="24" t="s">
        <v>182</v>
      </c>
      <c r="D22" s="23" t="s">
        <v>20</v>
      </c>
      <c r="E22" s="25" t="s">
        <v>183</v>
      </c>
    </row>
    <row r="23" spans="1:5" s="16" customFormat="1" ht="30" customHeight="1" thickBot="1" x14ac:dyDescent="0.2">
      <c r="A23" s="136"/>
      <c r="B23" s="26" t="s">
        <v>47</v>
      </c>
      <c r="C23" s="27" t="s">
        <v>87</v>
      </c>
      <c r="D23" s="28" t="s">
        <v>48</v>
      </c>
      <c r="E23" s="29" t="s">
        <v>184</v>
      </c>
    </row>
    <row r="24" spans="1:5" s="16" customFormat="1" ht="30" customHeight="1" x14ac:dyDescent="0.15">
      <c r="A24" s="134" t="s">
        <v>39</v>
      </c>
      <c r="B24" s="21" t="s">
        <v>40</v>
      </c>
      <c r="C24" s="137" t="s">
        <v>193</v>
      </c>
      <c r="D24" s="138"/>
      <c r="E24" s="139"/>
    </row>
    <row r="25" spans="1:5" s="16" customFormat="1" ht="30" customHeight="1" x14ac:dyDescent="0.15">
      <c r="A25" s="135"/>
      <c r="B25" s="22" t="s">
        <v>41</v>
      </c>
      <c r="C25" s="15">
        <v>2200000</v>
      </c>
      <c r="D25" s="23" t="s">
        <v>42</v>
      </c>
      <c r="E25" s="20">
        <v>2000000</v>
      </c>
    </row>
    <row r="26" spans="1:5" s="16" customFormat="1" ht="30" customHeight="1" x14ac:dyDescent="0.15">
      <c r="A26" s="135"/>
      <c r="B26" s="22" t="s">
        <v>43</v>
      </c>
      <c r="C26" s="13">
        <f>(+E26/C25)*100%</f>
        <v>0.90909090909090906</v>
      </c>
      <c r="D26" s="23" t="s">
        <v>18</v>
      </c>
      <c r="E26" s="20">
        <v>2000000</v>
      </c>
    </row>
    <row r="27" spans="1:5" s="16" customFormat="1" ht="30" customHeight="1" x14ac:dyDescent="0.15">
      <c r="A27" s="135"/>
      <c r="B27" s="22" t="s">
        <v>17</v>
      </c>
      <c r="C27" s="14" t="s">
        <v>194</v>
      </c>
      <c r="D27" s="23" t="s">
        <v>67</v>
      </c>
      <c r="E27" s="17" t="s">
        <v>195</v>
      </c>
    </row>
    <row r="28" spans="1:5" s="16" customFormat="1" ht="30" customHeight="1" x14ac:dyDescent="0.15">
      <c r="A28" s="135"/>
      <c r="B28" s="22" t="s">
        <v>44</v>
      </c>
      <c r="C28" s="24" t="s">
        <v>86</v>
      </c>
      <c r="D28" s="23" t="s">
        <v>45</v>
      </c>
      <c r="E28" s="17" t="s">
        <v>196</v>
      </c>
    </row>
    <row r="29" spans="1:5" s="16" customFormat="1" ht="30" customHeight="1" x14ac:dyDescent="0.15">
      <c r="A29" s="135"/>
      <c r="B29" s="22" t="s">
        <v>46</v>
      </c>
      <c r="C29" s="24" t="s">
        <v>159</v>
      </c>
      <c r="D29" s="23" t="s">
        <v>20</v>
      </c>
      <c r="E29" s="25" t="s">
        <v>198</v>
      </c>
    </row>
    <row r="30" spans="1:5" s="16" customFormat="1" ht="30" customHeight="1" thickBot="1" x14ac:dyDescent="0.2">
      <c r="A30" s="136"/>
      <c r="B30" s="26" t="s">
        <v>47</v>
      </c>
      <c r="C30" s="27" t="s">
        <v>87</v>
      </c>
      <c r="D30" s="28" t="s">
        <v>48</v>
      </c>
      <c r="E30" s="29" t="s">
        <v>199</v>
      </c>
    </row>
    <row r="31" spans="1:5" s="16" customFormat="1" ht="30" customHeight="1" x14ac:dyDescent="0.15">
      <c r="A31" s="134" t="s">
        <v>39</v>
      </c>
      <c r="B31" s="21" t="s">
        <v>40</v>
      </c>
      <c r="C31" s="137" t="s">
        <v>242</v>
      </c>
      <c r="D31" s="138"/>
      <c r="E31" s="139"/>
    </row>
    <row r="32" spans="1:5" s="16" customFormat="1" ht="30" customHeight="1" x14ac:dyDescent="0.15">
      <c r="A32" s="135"/>
      <c r="B32" s="22" t="s">
        <v>41</v>
      </c>
      <c r="C32" s="15">
        <v>97790000</v>
      </c>
      <c r="D32" s="23" t="s">
        <v>42</v>
      </c>
      <c r="E32" s="20">
        <v>85857500</v>
      </c>
    </row>
    <row r="33" spans="1:5" s="16" customFormat="1" ht="30" customHeight="1" x14ac:dyDescent="0.15">
      <c r="A33" s="135"/>
      <c r="B33" s="22" t="s">
        <v>43</v>
      </c>
      <c r="C33" s="13">
        <f>(+E33/C32)*100%</f>
        <v>0.87797832089170669</v>
      </c>
      <c r="D33" s="23" t="s">
        <v>18</v>
      </c>
      <c r="E33" s="20">
        <v>85857500</v>
      </c>
    </row>
    <row r="34" spans="1:5" s="16" customFormat="1" ht="30" customHeight="1" x14ac:dyDescent="0.15">
      <c r="A34" s="135"/>
      <c r="B34" s="22" t="s">
        <v>17</v>
      </c>
      <c r="C34" s="14" t="s">
        <v>243</v>
      </c>
      <c r="D34" s="23" t="s">
        <v>67</v>
      </c>
      <c r="E34" s="17" t="s">
        <v>244</v>
      </c>
    </row>
    <row r="35" spans="1:5" s="16" customFormat="1" ht="30" customHeight="1" x14ac:dyDescent="0.15">
      <c r="A35" s="135"/>
      <c r="B35" s="22" t="s">
        <v>44</v>
      </c>
      <c r="C35" s="24" t="s">
        <v>246</v>
      </c>
      <c r="D35" s="23" t="s">
        <v>45</v>
      </c>
      <c r="E35" s="17" t="s">
        <v>245</v>
      </c>
    </row>
    <row r="36" spans="1:5" s="16" customFormat="1" ht="30" customHeight="1" x14ac:dyDescent="0.15">
      <c r="A36" s="135"/>
      <c r="B36" s="22" t="s">
        <v>46</v>
      </c>
      <c r="C36" s="24" t="s">
        <v>247</v>
      </c>
      <c r="D36" s="23" t="s">
        <v>20</v>
      </c>
      <c r="E36" s="25" t="s">
        <v>249</v>
      </c>
    </row>
    <row r="37" spans="1:5" s="16" customFormat="1" ht="30" customHeight="1" thickBot="1" x14ac:dyDescent="0.2">
      <c r="A37" s="136"/>
      <c r="B37" s="26" t="s">
        <v>47</v>
      </c>
      <c r="C37" s="27" t="s">
        <v>248</v>
      </c>
      <c r="D37" s="28" t="s">
        <v>48</v>
      </c>
      <c r="E37" s="29" t="s">
        <v>250</v>
      </c>
    </row>
    <row r="38" spans="1:5" s="16" customFormat="1" ht="30" customHeight="1" x14ac:dyDescent="0.15">
      <c r="A38" s="134" t="s">
        <v>39</v>
      </c>
      <c r="B38" s="21" t="s">
        <v>40</v>
      </c>
      <c r="C38" s="137" t="s">
        <v>252</v>
      </c>
      <c r="D38" s="138"/>
      <c r="E38" s="139"/>
    </row>
    <row r="39" spans="1:5" s="16" customFormat="1" ht="30" customHeight="1" x14ac:dyDescent="0.15">
      <c r="A39" s="135"/>
      <c r="B39" s="22" t="s">
        <v>41</v>
      </c>
      <c r="C39" s="15">
        <v>3432000</v>
      </c>
      <c r="D39" s="23" t="s">
        <v>42</v>
      </c>
      <c r="E39" s="20">
        <v>3135000</v>
      </c>
    </row>
    <row r="40" spans="1:5" s="16" customFormat="1" ht="30" customHeight="1" x14ac:dyDescent="0.15">
      <c r="A40" s="135"/>
      <c r="B40" s="22" t="s">
        <v>43</v>
      </c>
      <c r="C40" s="13">
        <f>(+E40/C39)*100%</f>
        <v>0.91346153846153844</v>
      </c>
      <c r="D40" s="23" t="s">
        <v>18</v>
      </c>
      <c r="E40" s="20">
        <v>3135000</v>
      </c>
    </row>
    <row r="41" spans="1:5" s="16" customFormat="1" ht="30" customHeight="1" x14ac:dyDescent="0.15">
      <c r="A41" s="135"/>
      <c r="B41" s="22" t="s">
        <v>17</v>
      </c>
      <c r="C41" s="14" t="s">
        <v>253</v>
      </c>
      <c r="D41" s="23" t="s">
        <v>67</v>
      </c>
      <c r="E41" s="17" t="s">
        <v>254</v>
      </c>
    </row>
    <row r="42" spans="1:5" s="16" customFormat="1" ht="30" customHeight="1" x14ac:dyDescent="0.15">
      <c r="A42" s="135"/>
      <c r="B42" s="22" t="s">
        <v>44</v>
      </c>
      <c r="C42" s="24" t="s">
        <v>256</v>
      </c>
      <c r="D42" s="23" t="s">
        <v>45</v>
      </c>
      <c r="E42" s="17" t="s">
        <v>255</v>
      </c>
    </row>
    <row r="43" spans="1:5" s="16" customFormat="1" ht="30" customHeight="1" x14ac:dyDescent="0.15">
      <c r="A43" s="135"/>
      <c r="B43" s="22" t="s">
        <v>46</v>
      </c>
      <c r="C43" s="24" t="s">
        <v>257</v>
      </c>
      <c r="D43" s="23" t="s">
        <v>20</v>
      </c>
      <c r="E43" s="25" t="s">
        <v>259</v>
      </c>
    </row>
    <row r="44" spans="1:5" s="16" customFormat="1" ht="30" customHeight="1" thickBot="1" x14ac:dyDescent="0.2">
      <c r="A44" s="136"/>
      <c r="B44" s="26" t="s">
        <v>47</v>
      </c>
      <c r="C44" s="27" t="s">
        <v>258</v>
      </c>
      <c r="D44" s="28" t="s">
        <v>48</v>
      </c>
      <c r="E44" s="29" t="s">
        <v>260</v>
      </c>
    </row>
    <row r="45" spans="1:5" s="16" customFormat="1" ht="30" customHeight="1" x14ac:dyDescent="0.15">
      <c r="A45" s="134" t="s">
        <v>39</v>
      </c>
      <c r="B45" s="21" t="s">
        <v>40</v>
      </c>
      <c r="C45" s="137" t="s">
        <v>262</v>
      </c>
      <c r="D45" s="138"/>
      <c r="E45" s="139"/>
    </row>
    <row r="46" spans="1:5" s="16" customFormat="1" ht="30" customHeight="1" x14ac:dyDescent="0.15">
      <c r="A46" s="135"/>
      <c r="B46" s="22" t="s">
        <v>41</v>
      </c>
      <c r="C46" s="15">
        <v>15216300</v>
      </c>
      <c r="D46" s="23" t="s">
        <v>42</v>
      </c>
      <c r="E46" s="20">
        <v>13998990</v>
      </c>
    </row>
    <row r="47" spans="1:5" s="16" customFormat="1" ht="30" customHeight="1" x14ac:dyDescent="0.15">
      <c r="A47" s="135"/>
      <c r="B47" s="22" t="s">
        <v>43</v>
      </c>
      <c r="C47" s="13">
        <f>(+E47/C46)*100%</f>
        <v>0.9199996056860078</v>
      </c>
      <c r="D47" s="23" t="s">
        <v>18</v>
      </c>
      <c r="E47" s="20">
        <v>13998990</v>
      </c>
    </row>
    <row r="48" spans="1:5" s="16" customFormat="1" ht="30" customHeight="1" x14ac:dyDescent="0.15">
      <c r="A48" s="135"/>
      <c r="B48" s="22" t="s">
        <v>17</v>
      </c>
      <c r="C48" s="14" t="s">
        <v>263</v>
      </c>
      <c r="D48" s="23" t="s">
        <v>67</v>
      </c>
      <c r="E48" s="17" t="s">
        <v>264</v>
      </c>
    </row>
    <row r="49" spans="1:5" s="16" customFormat="1" ht="30" customHeight="1" x14ac:dyDescent="0.15">
      <c r="A49" s="135"/>
      <c r="B49" s="22" t="s">
        <v>44</v>
      </c>
      <c r="C49" s="24" t="s">
        <v>256</v>
      </c>
      <c r="D49" s="23" t="s">
        <v>45</v>
      </c>
      <c r="E49" s="17" t="s">
        <v>255</v>
      </c>
    </row>
    <row r="50" spans="1:5" s="16" customFormat="1" ht="30" customHeight="1" x14ac:dyDescent="0.15">
      <c r="A50" s="135"/>
      <c r="B50" s="22" t="s">
        <v>46</v>
      </c>
      <c r="C50" s="24" t="s">
        <v>265</v>
      </c>
      <c r="D50" s="23" t="s">
        <v>20</v>
      </c>
      <c r="E50" s="25" t="s">
        <v>266</v>
      </c>
    </row>
    <row r="51" spans="1:5" s="16" customFormat="1" ht="30" customHeight="1" thickBot="1" x14ac:dyDescent="0.2">
      <c r="A51" s="136"/>
      <c r="B51" s="26" t="s">
        <v>47</v>
      </c>
      <c r="C51" s="27" t="s">
        <v>258</v>
      </c>
      <c r="D51" s="28" t="s">
        <v>48</v>
      </c>
      <c r="E51" s="29" t="s">
        <v>267</v>
      </c>
    </row>
  </sheetData>
  <mergeCells count="15">
    <mergeCell ref="A38:A44"/>
    <mergeCell ref="C38:E38"/>
    <mergeCell ref="A45:A51"/>
    <mergeCell ref="C45:E45"/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9" t="s">
        <v>13</v>
      </c>
      <c r="B1" s="129"/>
      <c r="C1" s="129"/>
      <c r="D1" s="129"/>
      <c r="E1" s="129"/>
      <c r="F1" s="129"/>
    </row>
    <row r="2" spans="1:6" ht="26.25" thickBot="1" x14ac:dyDescent="0.2">
      <c r="A2" s="3" t="s">
        <v>85</v>
      </c>
      <c r="B2" s="6"/>
      <c r="C2" s="7"/>
      <c r="D2" s="7"/>
      <c r="E2" s="1"/>
      <c r="F2" s="49" t="s">
        <v>37</v>
      </c>
    </row>
    <row r="3" spans="1:6" s="16" customFormat="1" ht="25.5" customHeight="1" thickTop="1" x14ac:dyDescent="0.15">
      <c r="A3" s="30" t="s">
        <v>16</v>
      </c>
      <c r="B3" s="157" t="str">
        <f>계약현황공개!C3</f>
        <v>수영장 하부PIT 배관지지대 보수 공사</v>
      </c>
      <c r="C3" s="158"/>
      <c r="D3" s="158"/>
      <c r="E3" s="158"/>
      <c r="F3" s="159"/>
    </row>
    <row r="4" spans="1:6" s="16" customFormat="1" ht="25.5" customHeight="1" x14ac:dyDescent="0.15">
      <c r="A4" s="160" t="s">
        <v>24</v>
      </c>
      <c r="B4" s="163" t="s">
        <v>17</v>
      </c>
      <c r="C4" s="163" t="s">
        <v>67</v>
      </c>
      <c r="D4" s="55" t="s">
        <v>25</v>
      </c>
      <c r="E4" s="55" t="s">
        <v>18</v>
      </c>
      <c r="F4" s="58" t="s">
        <v>89</v>
      </c>
    </row>
    <row r="5" spans="1:6" s="16" customFormat="1" ht="25.5" customHeight="1" x14ac:dyDescent="0.15">
      <c r="A5" s="161"/>
      <c r="B5" s="164"/>
      <c r="C5" s="164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61"/>
      <c r="B6" s="165" t="str">
        <f>계약현황공개!C6</f>
        <v>2021.03.05.</v>
      </c>
      <c r="C6" s="167" t="str">
        <f>계약현황공개!E6</f>
        <v>2021.03.05.~2021.03.31.</v>
      </c>
      <c r="D6" s="169">
        <f>계약현황공개!C4</f>
        <v>17000000</v>
      </c>
      <c r="E6" s="169">
        <f>계약현황공개!E5</f>
        <v>15780000</v>
      </c>
      <c r="F6" s="171">
        <f>E6/D6</f>
        <v>0.92823529411764705</v>
      </c>
    </row>
    <row r="7" spans="1:6" s="16" customFormat="1" ht="25.5" customHeight="1" x14ac:dyDescent="0.15">
      <c r="A7" s="162"/>
      <c r="B7" s="166"/>
      <c r="C7" s="168"/>
      <c r="D7" s="170"/>
      <c r="E7" s="170"/>
      <c r="F7" s="172"/>
    </row>
    <row r="8" spans="1:6" s="16" customFormat="1" ht="25.5" customHeight="1" x14ac:dyDescent="0.15">
      <c r="A8" s="143" t="s">
        <v>20</v>
      </c>
      <c r="B8" s="56" t="s">
        <v>21</v>
      </c>
      <c r="C8" s="56" t="s">
        <v>30</v>
      </c>
      <c r="D8" s="145" t="s">
        <v>22</v>
      </c>
      <c r="E8" s="146"/>
      <c r="F8" s="147"/>
    </row>
    <row r="9" spans="1:6" s="16" customFormat="1" ht="25.5" customHeight="1" x14ac:dyDescent="0.15">
      <c r="A9" s="144"/>
      <c r="B9" s="32" t="str">
        <f>계약현황공개!E8</f>
        <v>서라벌산업개발㈜(임춘재)</v>
      </c>
      <c r="C9" s="32" t="s">
        <v>186</v>
      </c>
      <c r="D9" s="148" t="str">
        <f>계약현황공개!E9</f>
        <v>성남시 중원구 둔촌대로 388(상대원동)</v>
      </c>
      <c r="E9" s="149"/>
      <c r="F9" s="150"/>
    </row>
    <row r="10" spans="1:6" s="16" customFormat="1" ht="25.5" customHeight="1" x14ac:dyDescent="0.15">
      <c r="A10" s="57" t="s">
        <v>29</v>
      </c>
      <c r="B10" s="151" t="s">
        <v>88</v>
      </c>
      <c r="C10" s="152"/>
      <c r="D10" s="152"/>
      <c r="E10" s="152"/>
      <c r="F10" s="153"/>
    </row>
    <row r="11" spans="1:6" s="16" customFormat="1" ht="25.5" customHeight="1" x14ac:dyDescent="0.15">
      <c r="A11" s="57" t="s">
        <v>28</v>
      </c>
      <c r="B11" s="154" t="s">
        <v>85</v>
      </c>
      <c r="C11" s="155"/>
      <c r="D11" s="155"/>
      <c r="E11" s="155"/>
      <c r="F11" s="156"/>
    </row>
    <row r="12" spans="1:6" s="16" customFormat="1" ht="25.5" customHeight="1" thickBot="1" x14ac:dyDescent="0.2">
      <c r="A12" s="31" t="s">
        <v>23</v>
      </c>
      <c r="B12" s="140"/>
      <c r="C12" s="141"/>
      <c r="D12" s="141"/>
      <c r="E12" s="141"/>
      <c r="F12" s="142"/>
    </row>
    <row r="13" spans="1:6" s="16" customFormat="1" ht="25.5" customHeight="1" thickTop="1" x14ac:dyDescent="0.15">
      <c r="A13" s="30" t="s">
        <v>16</v>
      </c>
      <c r="B13" s="157" t="str">
        <f>계약현황공개!C10</f>
        <v>공연장 이동식 휠체어리프트 구매 설치</v>
      </c>
      <c r="C13" s="158"/>
      <c r="D13" s="158"/>
      <c r="E13" s="158"/>
      <c r="F13" s="159"/>
    </row>
    <row r="14" spans="1:6" s="16" customFormat="1" ht="25.5" customHeight="1" x14ac:dyDescent="0.15">
      <c r="A14" s="160" t="s">
        <v>24</v>
      </c>
      <c r="B14" s="163" t="s">
        <v>17</v>
      </c>
      <c r="C14" s="163" t="s">
        <v>67</v>
      </c>
      <c r="D14" s="55" t="s">
        <v>25</v>
      </c>
      <c r="E14" s="55" t="s">
        <v>18</v>
      </c>
      <c r="F14" s="58" t="s">
        <v>89</v>
      </c>
    </row>
    <row r="15" spans="1:6" s="16" customFormat="1" ht="25.5" customHeight="1" x14ac:dyDescent="0.15">
      <c r="A15" s="161"/>
      <c r="B15" s="164"/>
      <c r="C15" s="164"/>
      <c r="D15" s="55" t="s">
        <v>26</v>
      </c>
      <c r="E15" s="55" t="s">
        <v>19</v>
      </c>
      <c r="F15" s="58" t="s">
        <v>27</v>
      </c>
    </row>
    <row r="16" spans="1:6" s="16" customFormat="1" ht="25.5" customHeight="1" x14ac:dyDescent="0.15">
      <c r="A16" s="161"/>
      <c r="B16" s="165" t="str">
        <f>계약현황공개!C13</f>
        <v>2021.03.12.</v>
      </c>
      <c r="C16" s="167" t="str">
        <f>계약현황공개!E13</f>
        <v>2021.03.12.~2021.04.12.</v>
      </c>
      <c r="D16" s="169">
        <f>계약현황공개!C11</f>
        <v>18000000</v>
      </c>
      <c r="E16" s="169">
        <f>계약현황공개!E12</f>
        <v>16500000</v>
      </c>
      <c r="F16" s="171">
        <f>E16/D16</f>
        <v>0.91666666666666663</v>
      </c>
    </row>
    <row r="17" spans="1:6" s="16" customFormat="1" ht="25.5" customHeight="1" x14ac:dyDescent="0.15">
      <c r="A17" s="162"/>
      <c r="B17" s="166"/>
      <c r="C17" s="168"/>
      <c r="D17" s="170"/>
      <c r="E17" s="170"/>
      <c r="F17" s="172"/>
    </row>
    <row r="18" spans="1:6" s="16" customFormat="1" ht="25.5" customHeight="1" x14ac:dyDescent="0.15">
      <c r="A18" s="143" t="s">
        <v>20</v>
      </c>
      <c r="B18" s="89" t="s">
        <v>21</v>
      </c>
      <c r="C18" s="89" t="s">
        <v>30</v>
      </c>
      <c r="D18" s="145" t="s">
        <v>22</v>
      </c>
      <c r="E18" s="146"/>
      <c r="F18" s="147"/>
    </row>
    <row r="19" spans="1:6" s="16" customFormat="1" ht="25.5" customHeight="1" x14ac:dyDescent="0.15">
      <c r="A19" s="144"/>
      <c r="B19" s="32" t="str">
        <f>계약현황공개!E15</f>
        <v>㈜분다(고경자)</v>
      </c>
      <c r="C19" s="32" t="s">
        <v>187</v>
      </c>
      <c r="D19" s="148" t="str">
        <f>계약현황공개!E16</f>
        <v>인천광역시 미추홀구 주염로 58</v>
      </c>
      <c r="E19" s="149"/>
      <c r="F19" s="150"/>
    </row>
    <row r="20" spans="1:6" s="16" customFormat="1" ht="25.5" customHeight="1" x14ac:dyDescent="0.15">
      <c r="A20" s="57" t="s">
        <v>29</v>
      </c>
      <c r="B20" s="151" t="s">
        <v>88</v>
      </c>
      <c r="C20" s="152"/>
      <c r="D20" s="152"/>
      <c r="E20" s="152"/>
      <c r="F20" s="153"/>
    </row>
    <row r="21" spans="1:6" s="16" customFormat="1" ht="25.5" customHeight="1" x14ac:dyDescent="0.15">
      <c r="A21" s="57" t="s">
        <v>28</v>
      </c>
      <c r="B21" s="154" t="s">
        <v>85</v>
      </c>
      <c r="C21" s="155"/>
      <c r="D21" s="155"/>
      <c r="E21" s="155"/>
      <c r="F21" s="156"/>
    </row>
    <row r="22" spans="1:6" s="16" customFormat="1" ht="25.5" customHeight="1" thickBot="1" x14ac:dyDescent="0.2">
      <c r="A22" s="31" t="s">
        <v>23</v>
      </c>
      <c r="B22" s="140" t="s">
        <v>160</v>
      </c>
      <c r="C22" s="141"/>
      <c r="D22" s="141"/>
      <c r="E22" s="141"/>
      <c r="F22" s="142"/>
    </row>
    <row r="23" spans="1:6" s="16" customFormat="1" ht="25.5" customHeight="1" thickTop="1" x14ac:dyDescent="0.15">
      <c r="A23" s="30" t="s">
        <v>16</v>
      </c>
      <c r="B23" s="157" t="str">
        <f>계약현황공개!C17</f>
        <v>함께성장아카데미 심폐소생술 교육</v>
      </c>
      <c r="C23" s="158"/>
      <c r="D23" s="158"/>
      <c r="E23" s="158"/>
      <c r="F23" s="159"/>
    </row>
    <row r="24" spans="1:6" s="16" customFormat="1" ht="25.5" customHeight="1" x14ac:dyDescent="0.15">
      <c r="A24" s="160" t="s">
        <v>24</v>
      </c>
      <c r="B24" s="163" t="s">
        <v>17</v>
      </c>
      <c r="C24" s="163" t="s">
        <v>67</v>
      </c>
      <c r="D24" s="55" t="s">
        <v>25</v>
      </c>
      <c r="E24" s="55" t="s">
        <v>18</v>
      </c>
      <c r="F24" s="58" t="s">
        <v>89</v>
      </c>
    </row>
    <row r="25" spans="1:6" s="16" customFormat="1" ht="25.5" customHeight="1" x14ac:dyDescent="0.15">
      <c r="A25" s="161"/>
      <c r="B25" s="164"/>
      <c r="C25" s="164"/>
      <c r="D25" s="55" t="s">
        <v>26</v>
      </c>
      <c r="E25" s="55" t="s">
        <v>19</v>
      </c>
      <c r="F25" s="58" t="s">
        <v>27</v>
      </c>
    </row>
    <row r="26" spans="1:6" s="16" customFormat="1" ht="25.5" customHeight="1" x14ac:dyDescent="0.15">
      <c r="A26" s="161"/>
      <c r="B26" s="165" t="str">
        <f>계약현황공개!C20</f>
        <v>2021.03.18.</v>
      </c>
      <c r="C26" s="167" t="str">
        <f>계약현황공개!E20</f>
        <v>2021.03.18.~2021.12.24.</v>
      </c>
      <c r="D26" s="169">
        <f>계약현황공개!C18</f>
        <v>3080000</v>
      </c>
      <c r="E26" s="169">
        <f>계약현황공개!E19</f>
        <v>2970000</v>
      </c>
      <c r="F26" s="171">
        <f>E26/D26</f>
        <v>0.9642857142857143</v>
      </c>
    </row>
    <row r="27" spans="1:6" s="16" customFormat="1" ht="25.5" customHeight="1" x14ac:dyDescent="0.15">
      <c r="A27" s="162"/>
      <c r="B27" s="166"/>
      <c r="C27" s="168"/>
      <c r="D27" s="170"/>
      <c r="E27" s="170"/>
      <c r="F27" s="172"/>
    </row>
    <row r="28" spans="1:6" s="16" customFormat="1" ht="25.5" customHeight="1" x14ac:dyDescent="0.15">
      <c r="A28" s="143" t="s">
        <v>20</v>
      </c>
      <c r="B28" s="89" t="s">
        <v>21</v>
      </c>
      <c r="C28" s="89" t="s">
        <v>30</v>
      </c>
      <c r="D28" s="145" t="s">
        <v>22</v>
      </c>
      <c r="E28" s="146"/>
      <c r="F28" s="147"/>
    </row>
    <row r="29" spans="1:6" s="16" customFormat="1" ht="25.5" customHeight="1" x14ac:dyDescent="0.15">
      <c r="A29" s="144"/>
      <c r="B29" s="32" t="str">
        <f>계약현황공개!E22</f>
        <v>애니네집(오윤화)</v>
      </c>
      <c r="C29" s="32" t="s">
        <v>185</v>
      </c>
      <c r="D29" s="148" t="str">
        <f>계약현황공개!E23</f>
        <v>성남시 수정구 박석로15번길 27</v>
      </c>
      <c r="E29" s="149"/>
      <c r="F29" s="150"/>
    </row>
    <row r="30" spans="1:6" s="16" customFormat="1" ht="25.5" customHeight="1" x14ac:dyDescent="0.15">
      <c r="A30" s="57" t="s">
        <v>29</v>
      </c>
      <c r="B30" s="151" t="s">
        <v>88</v>
      </c>
      <c r="C30" s="152"/>
      <c r="D30" s="152"/>
      <c r="E30" s="152"/>
      <c r="F30" s="153"/>
    </row>
    <row r="31" spans="1:6" s="16" customFormat="1" ht="25.5" customHeight="1" x14ac:dyDescent="0.15">
      <c r="A31" s="57" t="s">
        <v>28</v>
      </c>
      <c r="B31" s="154" t="s">
        <v>85</v>
      </c>
      <c r="C31" s="155"/>
      <c r="D31" s="155"/>
      <c r="E31" s="155"/>
      <c r="F31" s="156"/>
    </row>
    <row r="32" spans="1:6" s="16" customFormat="1" ht="25.5" customHeight="1" thickBot="1" x14ac:dyDescent="0.2">
      <c r="A32" s="31" t="s">
        <v>23</v>
      </c>
      <c r="B32" s="140" t="s">
        <v>160</v>
      </c>
      <c r="C32" s="141"/>
      <c r="D32" s="141"/>
      <c r="E32" s="141"/>
      <c r="F32" s="142"/>
    </row>
    <row r="33" spans="1:6" s="16" customFormat="1" ht="25.5" customHeight="1" thickTop="1" x14ac:dyDescent="0.15">
      <c r="A33" s="30" t="s">
        <v>16</v>
      </c>
      <c r="B33" s="157" t="str">
        <f>계약현황공개!C24</f>
        <v>2021. 상반기 시설물 정기안전점검</v>
      </c>
      <c r="C33" s="158"/>
      <c r="D33" s="158"/>
      <c r="E33" s="158"/>
      <c r="F33" s="159"/>
    </row>
    <row r="34" spans="1:6" s="16" customFormat="1" ht="25.5" customHeight="1" x14ac:dyDescent="0.15">
      <c r="A34" s="160" t="s">
        <v>24</v>
      </c>
      <c r="B34" s="163" t="s">
        <v>17</v>
      </c>
      <c r="C34" s="163" t="s">
        <v>67</v>
      </c>
      <c r="D34" s="55" t="s">
        <v>25</v>
      </c>
      <c r="E34" s="55" t="s">
        <v>18</v>
      </c>
      <c r="F34" s="58" t="s">
        <v>89</v>
      </c>
    </row>
    <row r="35" spans="1:6" s="16" customFormat="1" ht="25.5" customHeight="1" x14ac:dyDescent="0.15">
      <c r="A35" s="161"/>
      <c r="B35" s="164"/>
      <c r="C35" s="164"/>
      <c r="D35" s="55" t="s">
        <v>26</v>
      </c>
      <c r="E35" s="55" t="s">
        <v>19</v>
      </c>
      <c r="F35" s="58" t="s">
        <v>27</v>
      </c>
    </row>
    <row r="36" spans="1:6" s="16" customFormat="1" ht="25.5" customHeight="1" x14ac:dyDescent="0.15">
      <c r="A36" s="161"/>
      <c r="B36" s="165" t="str">
        <f>계약현황공개!C27</f>
        <v>2021.03.24.</v>
      </c>
      <c r="C36" s="167" t="str">
        <f>계약현황공개!E27</f>
        <v>2021.03.24.~2021.04.23.</v>
      </c>
      <c r="D36" s="169">
        <f>계약현황공개!C25</f>
        <v>2200000</v>
      </c>
      <c r="E36" s="169">
        <f>계약현황공개!E26</f>
        <v>2000000</v>
      </c>
      <c r="F36" s="171">
        <f>E36/D36</f>
        <v>0.90909090909090906</v>
      </c>
    </row>
    <row r="37" spans="1:6" s="16" customFormat="1" ht="25.5" customHeight="1" x14ac:dyDescent="0.15">
      <c r="A37" s="162"/>
      <c r="B37" s="166"/>
      <c r="C37" s="168"/>
      <c r="D37" s="170"/>
      <c r="E37" s="170"/>
      <c r="F37" s="172"/>
    </row>
    <row r="38" spans="1:6" s="16" customFormat="1" ht="25.5" customHeight="1" x14ac:dyDescent="0.15">
      <c r="A38" s="143" t="s">
        <v>20</v>
      </c>
      <c r="B38" s="89" t="s">
        <v>21</v>
      </c>
      <c r="C38" s="89" t="s">
        <v>30</v>
      </c>
      <c r="D38" s="145" t="s">
        <v>22</v>
      </c>
      <c r="E38" s="146"/>
      <c r="F38" s="147"/>
    </row>
    <row r="39" spans="1:6" s="16" customFormat="1" ht="25.5" customHeight="1" x14ac:dyDescent="0.15">
      <c r="A39" s="144"/>
      <c r="B39" s="32" t="str">
        <f>계약현황공개!E29</f>
        <v>시설물안전연구원 주식회사</v>
      </c>
      <c r="C39" s="32" t="s">
        <v>200</v>
      </c>
      <c r="D39" s="148" t="str">
        <f>계약현황공개!E30</f>
        <v>성남시 중원구 광명로 115(성남동)</v>
      </c>
      <c r="E39" s="149"/>
      <c r="F39" s="150"/>
    </row>
    <row r="40" spans="1:6" s="16" customFormat="1" ht="25.5" customHeight="1" x14ac:dyDescent="0.15">
      <c r="A40" s="57" t="s">
        <v>29</v>
      </c>
      <c r="B40" s="151" t="s">
        <v>88</v>
      </c>
      <c r="C40" s="152"/>
      <c r="D40" s="152"/>
      <c r="E40" s="152"/>
      <c r="F40" s="153"/>
    </row>
    <row r="41" spans="1:6" s="16" customFormat="1" ht="25.5" customHeight="1" x14ac:dyDescent="0.15">
      <c r="A41" s="57" t="s">
        <v>28</v>
      </c>
      <c r="B41" s="154" t="s">
        <v>85</v>
      </c>
      <c r="C41" s="155"/>
      <c r="D41" s="155"/>
      <c r="E41" s="155"/>
      <c r="F41" s="156"/>
    </row>
    <row r="42" spans="1:6" s="16" customFormat="1" ht="25.5" customHeight="1" thickBot="1" x14ac:dyDescent="0.2">
      <c r="A42" s="31" t="s">
        <v>23</v>
      </c>
      <c r="B42" s="140"/>
      <c r="C42" s="141"/>
      <c r="D42" s="141"/>
      <c r="E42" s="141"/>
      <c r="F42" s="142"/>
    </row>
    <row r="43" spans="1:6" s="16" customFormat="1" ht="25.5" customHeight="1" thickTop="1" x14ac:dyDescent="0.15">
      <c r="A43" s="30" t="s">
        <v>16</v>
      </c>
      <c r="B43" s="157" t="str">
        <f>계약현황공개!C31</f>
        <v>중원청소년수련관 옥외공간 보도블럭 정비공사</v>
      </c>
      <c r="C43" s="158"/>
      <c r="D43" s="158"/>
      <c r="E43" s="158"/>
      <c r="F43" s="159"/>
    </row>
    <row r="44" spans="1:6" s="16" customFormat="1" ht="25.5" customHeight="1" x14ac:dyDescent="0.15">
      <c r="A44" s="160" t="s">
        <v>24</v>
      </c>
      <c r="B44" s="163" t="s">
        <v>17</v>
      </c>
      <c r="C44" s="163" t="s">
        <v>67</v>
      </c>
      <c r="D44" s="55" t="s">
        <v>25</v>
      </c>
      <c r="E44" s="55" t="s">
        <v>18</v>
      </c>
      <c r="F44" s="58" t="s">
        <v>89</v>
      </c>
    </row>
    <row r="45" spans="1:6" s="16" customFormat="1" ht="25.5" customHeight="1" x14ac:dyDescent="0.15">
      <c r="A45" s="161"/>
      <c r="B45" s="164"/>
      <c r="C45" s="164"/>
      <c r="D45" s="55" t="s">
        <v>26</v>
      </c>
      <c r="E45" s="55" t="s">
        <v>19</v>
      </c>
      <c r="F45" s="58" t="s">
        <v>27</v>
      </c>
    </row>
    <row r="46" spans="1:6" s="16" customFormat="1" ht="25.5" customHeight="1" x14ac:dyDescent="0.15">
      <c r="A46" s="161"/>
      <c r="B46" s="165" t="str">
        <f>계약현황공개!C34</f>
        <v>2021.03.25.</v>
      </c>
      <c r="C46" s="167" t="str">
        <f>계약현황공개!E34</f>
        <v>2021.03.29.~2021.05.12.</v>
      </c>
      <c r="D46" s="169">
        <f>계약현황공개!C32</f>
        <v>97790000</v>
      </c>
      <c r="E46" s="169">
        <f>계약현황공개!E33</f>
        <v>85857500</v>
      </c>
      <c r="F46" s="171">
        <f>E46/D46</f>
        <v>0.87797832089170669</v>
      </c>
    </row>
    <row r="47" spans="1:6" s="16" customFormat="1" ht="25.5" customHeight="1" x14ac:dyDescent="0.15">
      <c r="A47" s="162"/>
      <c r="B47" s="166"/>
      <c r="C47" s="168"/>
      <c r="D47" s="170"/>
      <c r="E47" s="170"/>
      <c r="F47" s="172"/>
    </row>
    <row r="48" spans="1:6" s="16" customFormat="1" ht="25.5" customHeight="1" x14ac:dyDescent="0.15">
      <c r="A48" s="143" t="s">
        <v>20</v>
      </c>
      <c r="B48" s="89" t="s">
        <v>21</v>
      </c>
      <c r="C48" s="89" t="s">
        <v>30</v>
      </c>
      <c r="D48" s="145" t="s">
        <v>22</v>
      </c>
      <c r="E48" s="146"/>
      <c r="F48" s="147"/>
    </row>
    <row r="49" spans="1:6" s="16" customFormat="1" ht="25.5" customHeight="1" x14ac:dyDescent="0.15">
      <c r="A49" s="144"/>
      <c r="B49" s="32" t="str">
        <f>계약현황공개!E36</f>
        <v>㈜동해조경건설(서수원)</v>
      </c>
      <c r="C49" s="32" t="s">
        <v>251</v>
      </c>
      <c r="D49" s="148" t="str">
        <f>계약현황공개!E37</f>
        <v xml:space="preserve">성남시 분당구 장미로48번길 14 </v>
      </c>
      <c r="E49" s="149"/>
      <c r="F49" s="150"/>
    </row>
    <row r="50" spans="1:6" s="16" customFormat="1" ht="25.5" customHeight="1" x14ac:dyDescent="0.15">
      <c r="A50" s="57" t="s">
        <v>29</v>
      </c>
      <c r="B50" s="151" t="s">
        <v>88</v>
      </c>
      <c r="C50" s="152"/>
      <c r="D50" s="152"/>
      <c r="E50" s="152"/>
      <c r="F50" s="153"/>
    </row>
    <row r="51" spans="1:6" s="16" customFormat="1" ht="25.5" customHeight="1" x14ac:dyDescent="0.15">
      <c r="A51" s="57" t="s">
        <v>28</v>
      </c>
      <c r="B51" s="154" t="s">
        <v>85</v>
      </c>
      <c r="C51" s="155"/>
      <c r="D51" s="155"/>
      <c r="E51" s="155"/>
      <c r="F51" s="156"/>
    </row>
    <row r="52" spans="1:6" s="16" customFormat="1" ht="25.5" customHeight="1" thickBot="1" x14ac:dyDescent="0.2">
      <c r="A52" s="31" t="s">
        <v>23</v>
      </c>
      <c r="B52" s="140"/>
      <c r="C52" s="141"/>
      <c r="D52" s="141"/>
      <c r="E52" s="141"/>
      <c r="F52" s="142"/>
    </row>
    <row r="53" spans="1:6" s="16" customFormat="1" ht="25.5" customHeight="1" thickTop="1" x14ac:dyDescent="0.15">
      <c r="A53" s="30" t="s">
        <v>16</v>
      </c>
      <c r="B53" s="157" t="str">
        <f>계약현황공개!C38</f>
        <v>비상예비전원 축전지 교체</v>
      </c>
      <c r="C53" s="158"/>
      <c r="D53" s="158"/>
      <c r="E53" s="158"/>
      <c r="F53" s="159"/>
    </row>
    <row r="54" spans="1:6" s="16" customFormat="1" ht="25.5" customHeight="1" x14ac:dyDescent="0.15">
      <c r="A54" s="160" t="s">
        <v>24</v>
      </c>
      <c r="B54" s="163" t="s">
        <v>17</v>
      </c>
      <c r="C54" s="163" t="s">
        <v>67</v>
      </c>
      <c r="D54" s="55" t="s">
        <v>25</v>
      </c>
      <c r="E54" s="55" t="s">
        <v>18</v>
      </c>
      <c r="F54" s="58" t="s">
        <v>89</v>
      </c>
    </row>
    <row r="55" spans="1:6" s="16" customFormat="1" ht="25.5" customHeight="1" x14ac:dyDescent="0.15">
      <c r="A55" s="161"/>
      <c r="B55" s="164"/>
      <c r="C55" s="164"/>
      <c r="D55" s="55" t="s">
        <v>26</v>
      </c>
      <c r="E55" s="55" t="s">
        <v>19</v>
      </c>
      <c r="F55" s="58" t="s">
        <v>27</v>
      </c>
    </row>
    <row r="56" spans="1:6" s="16" customFormat="1" ht="25.5" customHeight="1" x14ac:dyDescent="0.15">
      <c r="A56" s="161"/>
      <c r="B56" s="165" t="str">
        <f>계약현황공개!C41</f>
        <v>2021.03.29.</v>
      </c>
      <c r="C56" s="167" t="str">
        <f>계약현황공개!E41</f>
        <v>2021.03.29.~2021.03.31.</v>
      </c>
      <c r="D56" s="169">
        <f>계약현황공개!C39</f>
        <v>3432000</v>
      </c>
      <c r="E56" s="169">
        <f>계약현황공개!E40</f>
        <v>3135000</v>
      </c>
      <c r="F56" s="171">
        <f>E56/D56</f>
        <v>0.91346153846153844</v>
      </c>
    </row>
    <row r="57" spans="1:6" s="16" customFormat="1" ht="25.5" customHeight="1" x14ac:dyDescent="0.15">
      <c r="A57" s="162"/>
      <c r="B57" s="166"/>
      <c r="C57" s="168"/>
      <c r="D57" s="170"/>
      <c r="E57" s="170"/>
      <c r="F57" s="172"/>
    </row>
    <row r="58" spans="1:6" s="16" customFormat="1" ht="25.5" customHeight="1" x14ac:dyDescent="0.15">
      <c r="A58" s="143" t="s">
        <v>20</v>
      </c>
      <c r="B58" s="103" t="s">
        <v>21</v>
      </c>
      <c r="C58" s="103" t="s">
        <v>30</v>
      </c>
      <c r="D58" s="145" t="s">
        <v>22</v>
      </c>
      <c r="E58" s="146"/>
      <c r="F58" s="147"/>
    </row>
    <row r="59" spans="1:6" s="16" customFormat="1" ht="25.5" customHeight="1" x14ac:dyDescent="0.15">
      <c r="A59" s="144"/>
      <c r="B59" s="32" t="str">
        <f>계약현황공개!E43</f>
        <v>㈜세방산전(임채기)</v>
      </c>
      <c r="C59" s="32" t="s">
        <v>261</v>
      </c>
      <c r="D59" s="148" t="str">
        <f>계약현황공개!E44</f>
        <v>성남시 분당구 매화로38번길 16-1</v>
      </c>
      <c r="E59" s="149"/>
      <c r="F59" s="150"/>
    </row>
    <row r="60" spans="1:6" s="16" customFormat="1" ht="25.5" customHeight="1" x14ac:dyDescent="0.15">
      <c r="A60" s="57" t="s">
        <v>29</v>
      </c>
      <c r="B60" s="151" t="s">
        <v>88</v>
      </c>
      <c r="C60" s="152"/>
      <c r="D60" s="152"/>
      <c r="E60" s="152"/>
      <c r="F60" s="153"/>
    </row>
    <row r="61" spans="1:6" s="16" customFormat="1" ht="25.5" customHeight="1" x14ac:dyDescent="0.15">
      <c r="A61" s="57" t="s">
        <v>28</v>
      </c>
      <c r="B61" s="154" t="s">
        <v>85</v>
      </c>
      <c r="C61" s="155"/>
      <c r="D61" s="155"/>
      <c r="E61" s="155"/>
      <c r="F61" s="156"/>
    </row>
    <row r="62" spans="1:6" s="16" customFormat="1" ht="25.5" customHeight="1" thickBot="1" x14ac:dyDescent="0.2">
      <c r="A62" s="31" t="s">
        <v>23</v>
      </c>
      <c r="B62" s="140"/>
      <c r="C62" s="141"/>
      <c r="D62" s="141"/>
      <c r="E62" s="141"/>
      <c r="F62" s="142"/>
    </row>
    <row r="63" spans="1:6" s="16" customFormat="1" ht="25.5" customHeight="1" thickTop="1" x14ac:dyDescent="0.15">
      <c r="A63" s="30" t="s">
        <v>16</v>
      </c>
      <c r="B63" s="157" t="str">
        <f>계약현황공개!C45</f>
        <v>수련관 옥외공간 보도블럭 정비공사 폐기물처리용역</v>
      </c>
      <c r="C63" s="158"/>
      <c r="D63" s="158"/>
      <c r="E63" s="158"/>
      <c r="F63" s="159"/>
    </row>
    <row r="64" spans="1:6" s="16" customFormat="1" ht="25.5" customHeight="1" x14ac:dyDescent="0.15">
      <c r="A64" s="160" t="s">
        <v>24</v>
      </c>
      <c r="B64" s="163" t="s">
        <v>17</v>
      </c>
      <c r="C64" s="163" t="s">
        <v>67</v>
      </c>
      <c r="D64" s="55" t="s">
        <v>25</v>
      </c>
      <c r="E64" s="55" t="s">
        <v>18</v>
      </c>
      <c r="F64" s="58" t="s">
        <v>89</v>
      </c>
    </row>
    <row r="65" spans="1:6" s="16" customFormat="1" ht="25.5" customHeight="1" x14ac:dyDescent="0.15">
      <c r="A65" s="161"/>
      <c r="B65" s="164"/>
      <c r="C65" s="164"/>
      <c r="D65" s="55" t="s">
        <v>26</v>
      </c>
      <c r="E65" s="55" t="s">
        <v>19</v>
      </c>
      <c r="F65" s="58" t="s">
        <v>27</v>
      </c>
    </row>
    <row r="66" spans="1:6" s="16" customFormat="1" ht="25.5" customHeight="1" x14ac:dyDescent="0.15">
      <c r="A66" s="161"/>
      <c r="B66" s="165" t="str">
        <f>계약현황공개!C48</f>
        <v>2021.03.30.</v>
      </c>
      <c r="C66" s="167" t="str">
        <f>계약현황공개!E48</f>
        <v>2021.04.01.~2021.05.12.</v>
      </c>
      <c r="D66" s="169">
        <f>계약현황공개!C46</f>
        <v>15216300</v>
      </c>
      <c r="E66" s="169">
        <f>계약현황공개!E47</f>
        <v>13998990</v>
      </c>
      <c r="F66" s="171">
        <f>E66/D66</f>
        <v>0.9199996056860078</v>
      </c>
    </row>
    <row r="67" spans="1:6" s="16" customFormat="1" ht="25.5" customHeight="1" x14ac:dyDescent="0.15">
      <c r="A67" s="162"/>
      <c r="B67" s="166"/>
      <c r="C67" s="168"/>
      <c r="D67" s="170"/>
      <c r="E67" s="170"/>
      <c r="F67" s="172"/>
    </row>
    <row r="68" spans="1:6" s="16" customFormat="1" ht="25.5" customHeight="1" x14ac:dyDescent="0.15">
      <c r="A68" s="143" t="s">
        <v>20</v>
      </c>
      <c r="B68" s="103" t="s">
        <v>21</v>
      </c>
      <c r="C68" s="103" t="s">
        <v>30</v>
      </c>
      <c r="D68" s="145" t="s">
        <v>22</v>
      </c>
      <c r="E68" s="146"/>
      <c r="F68" s="147"/>
    </row>
    <row r="69" spans="1:6" s="16" customFormat="1" ht="25.5" customHeight="1" x14ac:dyDescent="0.15">
      <c r="A69" s="144"/>
      <c r="B69" s="32" t="str">
        <f>계약현황공개!E50</f>
        <v>주식회사 새한산업</v>
      </c>
      <c r="C69" s="32" t="s">
        <v>268</v>
      </c>
      <c r="D69" s="148" t="str">
        <f>계약현황공개!E51</f>
        <v>성남시 중원구 마지로 155번길 25-12</v>
      </c>
      <c r="E69" s="149"/>
      <c r="F69" s="150"/>
    </row>
    <row r="70" spans="1:6" s="16" customFormat="1" ht="25.5" customHeight="1" x14ac:dyDescent="0.15">
      <c r="A70" s="57" t="s">
        <v>29</v>
      </c>
      <c r="B70" s="151" t="s">
        <v>88</v>
      </c>
      <c r="C70" s="152"/>
      <c r="D70" s="152"/>
      <c r="E70" s="152"/>
      <c r="F70" s="153"/>
    </row>
    <row r="71" spans="1:6" s="16" customFormat="1" ht="25.5" customHeight="1" x14ac:dyDescent="0.15">
      <c r="A71" s="57" t="s">
        <v>28</v>
      </c>
      <c r="B71" s="154" t="s">
        <v>85</v>
      </c>
      <c r="C71" s="155"/>
      <c r="D71" s="155"/>
      <c r="E71" s="155"/>
      <c r="F71" s="156"/>
    </row>
    <row r="72" spans="1:6" s="16" customFormat="1" ht="25.5" customHeight="1" thickBot="1" x14ac:dyDescent="0.2">
      <c r="A72" s="31" t="s">
        <v>23</v>
      </c>
      <c r="B72" s="140"/>
      <c r="C72" s="141"/>
      <c r="D72" s="141"/>
      <c r="E72" s="141"/>
      <c r="F72" s="142"/>
    </row>
    <row r="73" spans="1:6" ht="14.25" thickTop="1" x14ac:dyDescent="0.15"/>
  </sheetData>
  <mergeCells count="106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2021-04-07T06:31:14Z</dcterms:modified>
</cp:coreProperties>
</file>