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3B1A6E95-1005-4A54-8F58-02B87223C033}" xr6:coauthVersionLast="47" xr6:coauthVersionMax="47" xr10:uidLastSave="{00000000-0000-0000-0000-000000000000}"/>
  <bookViews>
    <workbookView xWindow="29190" yWindow="0" windowWidth="28110" windowHeight="162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B46" i="9"/>
  <c r="B43" i="9"/>
  <c r="I5" i="26" l="1"/>
  <c r="I4" i="26"/>
  <c r="D49" i="9" l="1"/>
  <c r="B49" i="9"/>
  <c r="D46" i="9"/>
  <c r="E33" i="23"/>
  <c r="C33" i="23" s="1"/>
  <c r="E26" i="23"/>
  <c r="C26" i="23" s="1"/>
  <c r="E46" i="9" l="1"/>
  <c r="F46" i="9" s="1"/>
  <c r="D39" i="9"/>
  <c r="B39" i="9"/>
  <c r="E36" i="9"/>
  <c r="D36" i="9"/>
  <c r="C36" i="9"/>
  <c r="B36" i="9"/>
  <c r="B33" i="9"/>
  <c r="F36" i="9" l="1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<sst xmlns="http://schemas.openxmlformats.org/spreadsheetml/2006/main" count="672" uniqueCount="271">
  <si>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</si>
  <si>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</si>
  <si>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</si>
  <si>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</si>
  <si>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</si>
  <si>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</si>
  <si>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</si>
  <si>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</si>
  <si>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</si>
  <si>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</si>
  <si>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</si>
  <si>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</si>
  <si>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</si>
  <si>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</si>
  <si>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</si>
  <si>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</si>
  <si>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</si>
  <si>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</si>
  <si>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</si>
  <si>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</si>
  <si>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</si>
  <si>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</si>
  <si>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</si>
  <si>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</si>
  <si>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</si>
  <si>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</si>
  <si>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</si>
  <si>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</si>
  <si>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</si>
  <si>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</si>
  <si>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</si>
  <si>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</si>
  <si>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</si>
  <si>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</si>
  <si>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</si>
  <si>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</si>
  <si>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</si>
  <si>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</si>
  <si>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</si>
  <si>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</si>
  <si>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</si>
  <si>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</si>
  <si>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</si>
  <si>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</si>
  <si>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</si>
  <si>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</si>
  <si>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</si>
  <si>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</si>
  <si>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</si>
  <si>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</si>
  <si>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</si>
  <si>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</si>
  <si>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</si>
  <si>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</si>
  <si>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</si>
  <si>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</si>
  <si>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</si>
  <si>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</si>
  <si>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</si>
  <si>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</si>
  <si>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</si>
  <si>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</si>
  <si>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</si>
  <si>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</si>
  <si>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</si>
  <si>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</si>
  <si>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</si>
  <si>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</si>
  <si>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</si>
  <si>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</si>
  <si>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</si>
  <si>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</si>
  <si>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</si>
  <si>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</si>
  <si>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</si>
  <si>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</si>
  <si>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</si>
  <si>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</si>
  <si>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</si>
  <si>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</si>
  <si>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</si>
  <si>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</si>
  <si>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</si>
  <si>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</si>
  <si>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</si>
  <si>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</si>
  <si>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</si>
  <si>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</si>
  <si>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</si>
  <si>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</si>
  <si>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</si>
  <si>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</si>
  <si>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</si>
  <si>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</si>
  <si>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</si>
  <si>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</si>
  <si>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</si>
  <si>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</si>
  <si>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</si>
  <si>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</si>
  <si>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</si>
  <si>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</si>
  <si>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</si>
  <si>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</si>
  <si>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</si>
  <si>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</si>
  <si>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</si>
  <si>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</si>
  <si>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</si>
  <si>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</si>
  <si>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</si>
  <si>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</si>
  <si>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</si>
  <si>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</si>
  <si>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</si>
  <si>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</si>
  <si>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</si>
  <si>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</si>
  <si>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</si>
  <si>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</si>
  <si>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</si>
  <si>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</si>
  <si>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</si>
  <si>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</si>
  <si>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</si>
  <si>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</si>
  <si>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</si>
  <si>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</si>
  <si>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</si>
  <si>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</si>
  <si>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</si>
  <si>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</si>
  <si>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</si>
  <si>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</si>
  <si>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</si>
  <si>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</si>
  <si>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</si>
  <si>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</si>
  <si>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</si>
  <si>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</si>
  <si>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</si>
  <si>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</si>
  <si>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</si>
  <si>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</si>
  <si>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</si>
  <si>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</si>
  <si>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</si>
  <si>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</si>
  <si>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</si>
  <si>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</si>
  <si>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</si>
  <si>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</si>
  <si>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</si>
  <si>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</si>
  <si>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</si>
  <si>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</si>
  <si>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</si>
  <si>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</si>
  <si>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</si>
  <si>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</si>
  <si>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</si>
  <si>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</si>
  <si>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</si>
  <si>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</si>
  <si>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</si>
  <si>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</si>
  <si>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</si>
  <si>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</si>
  <si>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</si>
  <si>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</si>
  <si>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</si>
  <si>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</si>
  <si>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2024년 중원청소년수련관 방역, 소독 위탁운영</t>
    <phoneticPr fontId="5" type="noConversion"/>
  </si>
  <si>
    <t>주식회사 한창</t>
    <phoneticPr fontId="5" type="noConversion"/>
  </si>
  <si>
    <t>경기도 성남시 분당구</t>
    <phoneticPr fontId="5" type="noConversion"/>
  </si>
  <si>
    <t>경기도 성남시 중원구</t>
    <phoneticPr fontId="5" type="noConversion"/>
  </si>
  <si>
    <t>필름번</t>
    <phoneticPr fontId="5" type="noConversion"/>
  </si>
  <si>
    <t>염경학</t>
    <phoneticPr fontId="5" type="noConversion"/>
  </si>
  <si>
    <t>김태민</t>
    <phoneticPr fontId="5" type="noConversion"/>
  </si>
  <si>
    <t>2024.09.04.</t>
    <phoneticPr fontId="5" type="noConversion"/>
  </si>
  <si>
    <t>729-9316</t>
    <phoneticPr fontId="5" type="noConversion"/>
  </si>
  <si>
    <t>10월</t>
    <phoneticPr fontId="5" type="noConversion"/>
  </si>
  <si>
    <t>2024.10.1.</t>
    <phoneticPr fontId="5" type="noConversion"/>
  </si>
  <si>
    <t>2024.9.30.</t>
    <phoneticPr fontId="5" type="noConversion"/>
  </si>
  <si>
    <t>보일러 세관 작업</t>
    <phoneticPr fontId="5" type="noConversion"/>
  </si>
  <si>
    <t>㈜부-스타</t>
    <phoneticPr fontId="5" type="noConversion"/>
  </si>
  <si>
    <t>2024.09.09.</t>
    <phoneticPr fontId="5" type="noConversion"/>
  </si>
  <si>
    <t>2024.09.27.</t>
    <phoneticPr fontId="5" type="noConversion"/>
  </si>
  <si>
    <t>2024.09.24.</t>
    <phoneticPr fontId="5" type="noConversion"/>
  </si>
  <si>
    <t>2024.09.25.</t>
    <phoneticPr fontId="5" type="noConversion"/>
  </si>
  <si>
    <t>서희선</t>
    <phoneticPr fontId="5" type="noConversion"/>
  </si>
  <si>
    <t>729-9353</t>
    <phoneticPr fontId="5" type="noConversion"/>
  </si>
  <si>
    <t>Green 유니버스 [메타버스 콘텐츠] 제작 건의</t>
  </si>
  <si>
    <t>수의총액</t>
  </si>
  <si>
    <t>복사용지 구입</t>
    <phoneticPr fontId="5" type="noConversion"/>
  </si>
  <si>
    <t>A4, 80g, 2500매(250매×10권)</t>
    <phoneticPr fontId="5" type="noConversion"/>
  </si>
  <si>
    <t>상자</t>
    <phoneticPr fontId="5" type="noConversion"/>
  </si>
  <si>
    <t>김예진</t>
    <phoneticPr fontId="5" type="noConversion"/>
  </si>
  <si>
    <t>2024. 하반기 대기배출시설 자가측정 실시</t>
    <phoneticPr fontId="5" type="noConversion"/>
  </si>
  <si>
    <t>냉온수기 컨트롤판넬 수리</t>
    <phoneticPr fontId="5" type="noConversion"/>
  </si>
  <si>
    <t>2024년</t>
  </si>
  <si>
    <t>10월</t>
  </si>
  <si>
    <t>펌프 및 탱크 보수공사</t>
    <phoneticPr fontId="5" type="noConversion"/>
  </si>
  <si>
    <t>기타</t>
  </si>
  <si>
    <t>김예진</t>
  </si>
  <si>
    <t>공연장 무대조명(LED) 설치</t>
    <phoneticPr fontId="5" type="noConversion"/>
  </si>
  <si>
    <t>전기</t>
    <phoneticPr fontId="5" type="noConversion"/>
  </si>
  <si>
    <t>이상욱</t>
    <phoneticPr fontId="5" type="noConversion"/>
  </si>
  <si>
    <t>729-9318</t>
    <phoneticPr fontId="5" type="noConversion"/>
  </si>
  <si>
    <t>2024.09.30.</t>
    <phoneticPr fontId="5" type="noConversion"/>
  </si>
  <si>
    <t>청소년동아리지원 아라 활동영상 제작</t>
    <phoneticPr fontId="5" type="noConversion"/>
  </si>
  <si>
    <t>조아라</t>
    <phoneticPr fontId="5" type="noConversion"/>
  </si>
  <si>
    <t>729-9337</t>
    <phoneticPr fontId="5" type="noConversion"/>
  </si>
  <si>
    <t>2024.10.02.</t>
    <phoneticPr fontId="5" type="noConversion"/>
  </si>
  <si>
    <t>2024.10.01.</t>
    <phoneticPr fontId="5" type="noConversion"/>
  </si>
  <si>
    <t>2024.09.02.</t>
    <phoneticPr fontId="5" type="noConversion"/>
  </si>
  <si>
    <t>2024. 동아리대축제 홍보물 제작</t>
  </si>
  <si>
    <t>2024. 성남시청소년어울림마당『유.진.스』 무대 및 음향장비 임차</t>
  </si>
  <si>
    <t>자매결연도시 교류활동사업 본활동 영상 제작</t>
  </si>
  <si>
    <t>2024.『경기미래직업교육 박람회』부스 및 의자, 테이블 임차</t>
  </si>
  <si>
    <t>2024.『경기미래직업교육 박람회』홍보물(현수막) 제작</t>
  </si>
  <si>
    <t>2024.『경기미래직업교육 박람회』홍보물품(기념품) 제작</t>
  </si>
  <si>
    <t>2024.『경기미래직업교육 박람회』버스 임차</t>
  </si>
  <si>
    <t>4차산업 진로체험관 사전홍보를 위한 VR기기 대여</t>
  </si>
  <si>
    <t>2024.『경기미래직업교육 박람회』4차산업 체험부스 프로그램 운영</t>
  </si>
  <si>
    <t>소방시설보수공사 실시</t>
  </si>
  <si>
    <t>영상정보처리기기(CCTV)보수공사</t>
  </si>
  <si>
    <t>네모디자인</t>
  </si>
  <si>
    <t>마케팅스토리</t>
  </si>
  <si>
    <t>필름번</t>
  </si>
  <si>
    <t>조아트</t>
  </si>
  <si>
    <t>완다몰</t>
  </si>
  <si>
    <t>㈜선진항공여행사</t>
  </si>
  <si>
    <t>투어이즈</t>
  </si>
  <si>
    <t>㈜이앤오즈</t>
  </si>
  <si>
    <t>LG대양정보통신</t>
  </si>
  <si>
    <t>㈜부-스타</t>
  </si>
  <si>
    <t>2024.08.06.</t>
  </si>
  <si>
    <t>2024.08.09.</t>
  </si>
  <si>
    <t>2024.09.07.</t>
  </si>
  <si>
    <t>2024.08.12.</t>
  </si>
  <si>
    <t>2024.08.19.</t>
  </si>
  <si>
    <t>2024.08.13</t>
  </si>
  <si>
    <t>2024.09.05.</t>
  </si>
  <si>
    <t>2024.08.22.</t>
  </si>
  <si>
    <t>2024.08.30.</t>
  </si>
  <si>
    <t>2024.09.04.</t>
  </si>
  <si>
    <t>2024.09.26.</t>
  </si>
  <si>
    <t>2024.09.06.</t>
  </si>
  <si>
    <t>2024.08.31.</t>
    <phoneticPr fontId="5" type="noConversion"/>
  </si>
  <si>
    <t>보일러 세관 작업</t>
  </si>
  <si>
    <t>2024.09.09. ~ 2024.09.27.</t>
    <phoneticPr fontId="5" type="noConversion"/>
  </si>
  <si>
    <t>청소년의회 의정활동 영상제작</t>
    <phoneticPr fontId="5" type="noConversion"/>
  </si>
  <si>
    <t>2024.09.12.</t>
    <phoneticPr fontId="5" type="noConversion"/>
  </si>
  <si>
    <t>2024. 뉴미디어 크리에터『다옴』_4차산업 진로체험관 리모델링 영상 제작</t>
  </si>
  <si>
    <t>비상발전기 제어장치 교체</t>
  </si>
  <si>
    <t xml:space="preserve">2024.10.02. </t>
    <phoneticPr fontId="5" type="noConversion"/>
  </si>
  <si>
    <t>공연장 무대조명장치(LED) 구매</t>
  </si>
  <si>
    <t>2024.10.16.</t>
    <phoneticPr fontId="5" type="noConversion"/>
  </si>
  <si>
    <t>충청북도 진천군 이월면</t>
    <phoneticPr fontId="5" type="noConversion"/>
  </si>
  <si>
    <t>더 플룻</t>
    <phoneticPr fontId="5" type="noConversion"/>
  </si>
  <si>
    <t xml:space="preserve">경기도 성남시 중원구 </t>
    <phoneticPr fontId="5" type="noConversion"/>
  </si>
  <si>
    <t>2024.09.13. ~ 2024.09.23.</t>
    <phoneticPr fontId="5" type="noConversion"/>
  </si>
  <si>
    <t>2024.09.23.</t>
    <phoneticPr fontId="5" type="noConversion"/>
  </si>
  <si>
    <t>2024.09.23. ~ 2024.10.31.</t>
    <phoneticPr fontId="5" type="noConversion"/>
  </si>
  <si>
    <t>2024.10.31.</t>
    <phoneticPr fontId="5" type="noConversion"/>
  </si>
  <si>
    <t>2024.09.20.</t>
    <phoneticPr fontId="5" type="noConversion"/>
  </si>
  <si>
    <t>유승협</t>
    <phoneticPr fontId="5" type="noConversion"/>
  </si>
  <si>
    <t>㈜도솔전기안전</t>
    <phoneticPr fontId="5" type="noConversion"/>
  </si>
  <si>
    <t>이남국, 소재신</t>
    <phoneticPr fontId="5" type="noConversion"/>
  </si>
  <si>
    <t>조윤희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</si>
</sst>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1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58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58" xfId="259" applyFont="1" applyFill="1" applyBorder="1" applyAlignment="1">
      <alignment horizontal="left" vertical="center" shrinkToFit="1"/>
    </xf>
    <xf numFmtId="0" fontId="22" fillId="0" borderId="58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60" xfId="0" applyNumberFormat="1" applyFont="1" applyFill="1" applyBorder="1" applyAlignment="1">
      <alignment horizontal="center" vertical="center"/>
    </xf>
    <xf numFmtId="49" fontId="23" fillId="2" borderId="61" xfId="0" applyNumberFormat="1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left" vertical="center" shrinkToFit="1"/>
    </xf>
    <xf numFmtId="0" fontId="22" fillId="0" borderId="6" xfId="0" quotePrefix="1" applyFont="1" applyFill="1" applyBorder="1" applyAlignment="1">
      <alignment horizontal="right" vertical="center"/>
    </xf>
    <xf numFmtId="0" fontId="23" fillId="0" borderId="57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1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shrinkToFit="1"/>
    </xf>
    <xf numFmtId="41" fontId="18" fillId="4" borderId="62" xfId="258" applyFont="1" applyFill="1" applyBorder="1" applyAlignment="1">
      <alignment horizontal="center" vertical="center" shrinkToFit="1"/>
    </xf>
    <xf numFmtId="0" fontId="18" fillId="4" borderId="63" xfId="0" applyFont="1" applyFill="1" applyBorder="1" applyAlignment="1">
      <alignment horizontal="center" vertical="center" shrinkToFit="1"/>
    </xf>
    <xf numFmtId="179" fontId="18" fillId="4" borderId="49" xfId="0" applyNumberFormat="1" applyFont="1" applyFill="1" applyBorder="1" applyAlignment="1">
      <alignment horizontal="center" vertical="center" shrinkToFit="1"/>
    </xf>
    <xf numFmtId="0" fontId="18" fillId="4" borderId="49" xfId="0" applyFont="1" applyFill="1" applyBorder="1" applyAlignment="1">
      <alignment horizontal="center" vertical="center" shrinkToFit="1"/>
    </xf>
    <xf numFmtId="0" fontId="18" fillId="4" borderId="66" xfId="0" applyFont="1" applyFill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181" fontId="17" fillId="0" borderId="64" xfId="0" applyNumberFormat="1" applyFont="1" applyBorder="1" applyAlignment="1">
      <alignment horizontal="center" vertical="center" shrinkToFit="1"/>
    </xf>
    <xf numFmtId="179" fontId="17" fillId="0" borderId="63" xfId="0" applyNumberFormat="1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4" borderId="63" xfId="0" applyFont="1" applyFill="1" applyBorder="1" applyAlignment="1">
      <alignment horizontal="center" vertical="center" shrinkToFit="1"/>
    </xf>
    <xf numFmtId="38" fontId="17" fillId="4" borderId="63" xfId="2" applyNumberFormat="1" applyFont="1" applyFill="1" applyBorder="1" applyAlignment="1">
      <alignment horizontal="center" vertical="center" shrinkToFit="1"/>
    </xf>
    <xf numFmtId="41" fontId="17" fillId="4" borderId="63" xfId="1" quotePrefix="1" applyFont="1" applyFill="1" applyBorder="1" applyAlignment="1">
      <alignment horizontal="center" vertical="center" shrinkToFit="1"/>
    </xf>
    <xf numFmtId="177" fontId="17" fillId="4" borderId="63" xfId="1" applyNumberFormat="1" applyFont="1" applyFill="1" applyBorder="1" applyAlignment="1">
      <alignment horizontal="center" vertical="center" shrinkToFit="1"/>
    </xf>
    <xf numFmtId="41" fontId="18" fillId="4" borderId="63" xfId="1" quotePrefix="1" applyFont="1" applyFill="1" applyBorder="1" applyAlignment="1">
      <alignment horizontal="center" vertical="center" shrinkToFit="1"/>
    </xf>
    <xf numFmtId="0" fontId="18" fillId="4" borderId="51" xfId="0" applyFont="1" applyFill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38" fontId="18" fillId="4" borderId="49" xfId="256" applyNumberFormat="1" applyFont="1" applyFill="1" applyBorder="1" applyAlignment="1">
      <alignment horizontal="center" vertical="center" shrinkToFit="1"/>
    </xf>
    <xf numFmtId="0" fontId="18" fillId="4" borderId="49" xfId="0" quotePrefix="1" applyFont="1" applyFill="1" applyBorder="1" applyAlignment="1">
      <alignment horizontal="center" vertical="center" shrinkToFit="1"/>
    </xf>
    <xf numFmtId="41" fontId="18" fillId="4" borderId="49" xfId="257" applyFont="1" applyFill="1" applyBorder="1" applyAlignment="1">
      <alignment horizontal="center" vertical="center" shrinkToFit="1"/>
    </xf>
    <xf numFmtId="0" fontId="18" fillId="4" borderId="52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shrinkToFi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182" fontId="17" fillId="3" borderId="20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shrinkToFit="1"/>
    </xf>
    <xf numFmtId="180" fontId="18" fillId="0" borderId="65" xfId="0" applyNumberFormat="1" applyFont="1" applyBorder="1" applyAlignment="1">
      <alignment horizontal="center" vertical="center" shrinkToFit="1"/>
    </xf>
    <xf numFmtId="179" fontId="18" fillId="4" borderId="66" xfId="0" applyNumberFormat="1" applyFont="1" applyFill="1" applyBorder="1" applyAlignment="1">
      <alignment horizontal="center" vertical="center" shrinkToFit="1"/>
    </xf>
    <xf numFmtId="0" fontId="18" fillId="0" borderId="66" xfId="0" quotePrefix="1" applyFont="1" applyBorder="1" applyAlignment="1">
      <alignment horizontal="center" vertical="center" shrinkToFit="1"/>
    </xf>
    <xf numFmtId="41" fontId="18" fillId="4" borderId="66" xfId="258" applyFont="1" applyFill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180" fontId="17" fillId="0" borderId="68" xfId="0" applyNumberFormat="1" applyFont="1" applyBorder="1" applyAlignment="1">
      <alignment horizontal="center" vertical="center" shrinkToFit="1"/>
    </xf>
    <xf numFmtId="179" fontId="17" fillId="0" borderId="69" xfId="0" applyNumberFormat="1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4" borderId="69" xfId="0" applyFont="1" applyFill="1" applyBorder="1" applyAlignment="1">
      <alignment horizontal="center" vertical="center" shrinkToFit="1"/>
    </xf>
    <xf numFmtId="38" fontId="17" fillId="4" borderId="69" xfId="2" applyNumberFormat="1" applyFont="1" applyFill="1" applyBorder="1" applyAlignment="1">
      <alignment horizontal="center" vertical="center" shrinkToFit="1"/>
    </xf>
    <xf numFmtId="41" fontId="17" fillId="4" borderId="69" xfId="1" quotePrefix="1" applyFont="1" applyFill="1" applyBorder="1" applyAlignment="1">
      <alignment horizontal="center" vertical="center" shrinkToFit="1"/>
    </xf>
    <xf numFmtId="41" fontId="17" fillId="4" borderId="69" xfId="1" applyFont="1" applyFill="1" applyBorder="1" applyAlignment="1">
      <alignment horizontal="center" vertical="center" shrinkToFit="1"/>
    </xf>
    <xf numFmtId="0" fontId="37" fillId="4" borderId="69" xfId="0" applyFont="1" applyFill="1" applyBorder="1" applyAlignment="1">
      <alignment horizontal="center" vertical="center" wrapText="1" shrinkToFit="1"/>
    </xf>
    <xf numFmtId="0" fontId="17" fillId="4" borderId="70" xfId="0" applyFont="1" applyFill="1" applyBorder="1" applyAlignment="1">
      <alignment horizontal="center" vertical="center" shrinkToFit="1"/>
    </xf>
    <xf numFmtId="41" fontId="18" fillId="4" borderId="71" xfId="258" applyFont="1" applyFill="1" applyBorder="1" applyAlignment="1">
      <alignment horizontal="center" vertical="center" shrinkToFit="1"/>
    </xf>
    <xf numFmtId="181" fontId="17" fillId="0" borderId="57" xfId="0" applyNumberFormat="1" applyFont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177" fontId="17" fillId="4" borderId="6" xfId="1" applyNumberFormat="1" applyFont="1" applyFill="1" applyBorder="1" applyAlignment="1">
      <alignment horizontal="center" vertical="center" shrinkToFit="1"/>
    </xf>
    <xf numFmtId="41" fontId="18" fillId="4" borderId="72" xfId="258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180" fontId="18" fillId="0" borderId="73" xfId="0" applyNumberFormat="1" applyFont="1" applyBorder="1" applyAlignment="1">
      <alignment horizontal="center" vertical="center" shrinkToFit="1"/>
    </xf>
    <xf numFmtId="179" fontId="18" fillId="4" borderId="70" xfId="0" applyNumberFormat="1" applyFont="1" applyFill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70" xfId="0" quotePrefix="1" applyFont="1" applyBorder="1" applyAlignment="1">
      <alignment horizontal="center" vertical="center" shrinkToFit="1"/>
    </xf>
    <xf numFmtId="41" fontId="18" fillId="4" borderId="70" xfId="258" applyFont="1" applyFill="1" applyBorder="1" applyAlignment="1">
      <alignment horizontal="center" vertical="center" shrinkToFit="1"/>
    </xf>
    <xf numFmtId="0" fontId="18" fillId="4" borderId="70" xfId="0" applyFont="1" applyFill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180" fontId="18" fillId="0" borderId="57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41" fontId="18" fillId="4" borderId="6" xfId="258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activeCell="C33" sqref="C33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97" t="s">
        <v>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52" t="s">
        <v>30</v>
      </c>
      <c r="B3" s="153" t="s">
        <v>31</v>
      </c>
      <c r="C3" s="153" t="s">
        <v>46</v>
      </c>
      <c r="D3" s="154" t="s">
        <v>0</v>
      </c>
      <c r="E3" s="153" t="s">
        <v>47</v>
      </c>
      <c r="F3" s="153" t="s">
        <v>48</v>
      </c>
      <c r="G3" s="153" t="s">
        <v>49</v>
      </c>
      <c r="H3" s="153" t="s">
        <v>101</v>
      </c>
      <c r="I3" s="153" t="s">
        <v>32</v>
      </c>
      <c r="J3" s="153" t="s">
        <v>33</v>
      </c>
      <c r="K3" s="153" t="s">
        <v>34</v>
      </c>
      <c r="L3" s="155" t="s">
        <v>1</v>
      </c>
    </row>
    <row r="4" spans="1:12" s="17" customFormat="1" ht="24" customHeight="1" thickTop="1" thickBot="1">
      <c r="A4" s="146" t="s">
        <v>112</v>
      </c>
      <c r="B4" s="134" t="s">
        <v>181</v>
      </c>
      <c r="C4" s="147" t="s">
        <v>194</v>
      </c>
      <c r="D4" s="135" t="s">
        <v>166</v>
      </c>
      <c r="E4" s="148" t="s">
        <v>195</v>
      </c>
      <c r="F4" s="149">
        <v>40</v>
      </c>
      <c r="G4" s="135" t="s">
        <v>196</v>
      </c>
      <c r="H4" s="150">
        <v>1100000</v>
      </c>
      <c r="I4" s="135" t="s">
        <v>70</v>
      </c>
      <c r="J4" s="135" t="s">
        <v>197</v>
      </c>
      <c r="K4" s="135" t="s">
        <v>208</v>
      </c>
      <c r="L4" s="15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topLeftCell="A40" zoomScale="90" zoomScaleNormal="90" workbookViewId="0">
      <selection activeCell="B32" sqref="B32:F32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98" t="s">
        <v>11</v>
      </c>
      <c r="B1" s="198"/>
      <c r="C1" s="198"/>
      <c r="D1" s="198"/>
      <c r="E1" s="198"/>
      <c r="F1" s="198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235" t="str">
        <f>계약현황공개!C3</f>
        <v>보일러 세관 작업</v>
      </c>
      <c r="C3" s="236"/>
      <c r="D3" s="236"/>
      <c r="E3" s="236"/>
      <c r="F3" s="237"/>
    </row>
    <row r="4" spans="1:11" ht="25.5" customHeight="1">
      <c r="A4" s="238" t="s">
        <v>22</v>
      </c>
      <c r="B4" s="241" t="s">
        <v>15</v>
      </c>
      <c r="C4" s="241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239"/>
      <c r="B5" s="242"/>
      <c r="C5" s="242"/>
      <c r="D5" s="71" t="s">
        <v>24</v>
      </c>
      <c r="E5" s="71" t="s">
        <v>17</v>
      </c>
      <c r="F5" s="72" t="s">
        <v>25</v>
      </c>
    </row>
    <row r="6" spans="1:11" ht="25.5" customHeight="1">
      <c r="A6" s="239"/>
      <c r="B6" s="243" t="str">
        <f>계약현황공개!C6</f>
        <v>2024.09.04.</v>
      </c>
      <c r="C6" s="245" t="str">
        <f>계약현황공개!E6</f>
        <v>2024.09.09. ~ 2024.09.27.</v>
      </c>
      <c r="D6" s="247">
        <f>계약현황공개!C4</f>
        <v>4333000</v>
      </c>
      <c r="E6" s="247">
        <f>계약현황공개!E5</f>
        <v>4070000</v>
      </c>
      <c r="F6" s="249">
        <f>E6/D6</f>
        <v>0.93930302330948534</v>
      </c>
    </row>
    <row r="7" spans="1:11" ht="25.5" customHeight="1">
      <c r="A7" s="240"/>
      <c r="B7" s="244"/>
      <c r="C7" s="246"/>
      <c r="D7" s="248"/>
      <c r="E7" s="248"/>
      <c r="F7" s="250"/>
      <c r="K7" t="s">
        <v>99</v>
      </c>
    </row>
    <row r="8" spans="1:11" ht="25.5" customHeight="1">
      <c r="A8" s="218" t="s">
        <v>18</v>
      </c>
      <c r="B8" s="85" t="s">
        <v>19</v>
      </c>
      <c r="C8" s="85" t="s">
        <v>28</v>
      </c>
      <c r="D8" s="220" t="s">
        <v>20</v>
      </c>
      <c r="E8" s="221"/>
      <c r="F8" s="222"/>
    </row>
    <row r="9" spans="1:11" ht="30" customHeight="1">
      <c r="A9" s="219"/>
      <c r="B9" s="86" t="str">
        <f>계약현황공개!E8</f>
        <v>㈜부-스타</v>
      </c>
      <c r="C9" s="87" t="s">
        <v>267</v>
      </c>
      <c r="D9" s="223" t="str">
        <f>계약현황공개!E9</f>
        <v>충청북도 진천군 이월면</v>
      </c>
      <c r="E9" s="224"/>
      <c r="F9" s="225"/>
    </row>
    <row r="10" spans="1:11" ht="30" customHeight="1">
      <c r="A10" s="73" t="s">
        <v>27</v>
      </c>
      <c r="B10" s="226" t="s">
        <v>73</v>
      </c>
      <c r="C10" s="227"/>
      <c r="D10" s="227"/>
      <c r="E10" s="227"/>
      <c r="F10" s="228"/>
    </row>
    <row r="11" spans="1:11" ht="30" customHeight="1">
      <c r="A11" s="73" t="s">
        <v>26</v>
      </c>
      <c r="B11" s="229" t="s">
        <v>70</v>
      </c>
      <c r="C11" s="230"/>
      <c r="D11" s="230"/>
      <c r="E11" s="230"/>
      <c r="F11" s="231"/>
    </row>
    <row r="12" spans="1:11" ht="25.5" customHeight="1" thickBot="1">
      <c r="A12" s="74" t="s">
        <v>21</v>
      </c>
      <c r="B12" s="232"/>
      <c r="C12" s="233"/>
      <c r="D12" s="233"/>
      <c r="E12" s="233"/>
      <c r="F12" s="234"/>
    </row>
    <row r="13" spans="1:11" ht="33.75" customHeight="1">
      <c r="A13" s="70" t="s">
        <v>14</v>
      </c>
      <c r="B13" s="235" t="str">
        <f>계약현황공개!C10</f>
        <v>청소년의회 의정활동 영상제작</v>
      </c>
      <c r="C13" s="236"/>
      <c r="D13" s="236"/>
      <c r="E13" s="236"/>
      <c r="F13" s="237"/>
    </row>
    <row r="14" spans="1:11" ht="25.5" customHeight="1">
      <c r="A14" s="238" t="s">
        <v>22</v>
      </c>
      <c r="B14" s="241" t="s">
        <v>15</v>
      </c>
      <c r="C14" s="241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239"/>
      <c r="B15" s="242"/>
      <c r="C15" s="242"/>
      <c r="D15" s="71" t="s">
        <v>24</v>
      </c>
      <c r="E15" s="71" t="s">
        <v>17</v>
      </c>
      <c r="F15" s="72" t="s">
        <v>25</v>
      </c>
    </row>
    <row r="16" spans="1:11" ht="25.5" customHeight="1">
      <c r="A16" s="239"/>
      <c r="B16" s="243" t="str">
        <f>계약현황공개!C13</f>
        <v>2024.09.12.</v>
      </c>
      <c r="C16" s="245" t="str">
        <f>계약현황공개!E13</f>
        <v>2024.09.13. ~ 2024.09.23.</v>
      </c>
      <c r="D16" s="247">
        <f>계약현황공개!C11</f>
        <v>1200000</v>
      </c>
      <c r="E16" s="247">
        <f>계약현황공개!E12</f>
        <v>1150000</v>
      </c>
      <c r="F16" s="249">
        <f>E16/D16</f>
        <v>0.95833333333333337</v>
      </c>
    </row>
    <row r="17" spans="1:11" ht="25.5" customHeight="1">
      <c r="A17" s="240"/>
      <c r="B17" s="244"/>
      <c r="C17" s="246"/>
      <c r="D17" s="248"/>
      <c r="E17" s="248"/>
      <c r="F17" s="250"/>
      <c r="K17" t="s">
        <v>99</v>
      </c>
    </row>
    <row r="18" spans="1:11" ht="25.5" customHeight="1">
      <c r="A18" s="218" t="s">
        <v>18</v>
      </c>
      <c r="B18" s="85" t="s">
        <v>19</v>
      </c>
      <c r="C18" s="85" t="s">
        <v>28</v>
      </c>
      <c r="D18" s="220" t="s">
        <v>20</v>
      </c>
      <c r="E18" s="221"/>
      <c r="F18" s="222"/>
    </row>
    <row r="19" spans="1:11" ht="30" customHeight="1">
      <c r="A19" s="219"/>
      <c r="B19" s="86" t="str">
        <f>계약현황공개!E15</f>
        <v>필름번</v>
      </c>
      <c r="C19" s="87" t="s">
        <v>177</v>
      </c>
      <c r="D19" s="223" t="str">
        <f>계약현황공개!E16</f>
        <v>경기도 성남시 중원구</v>
      </c>
      <c r="E19" s="224"/>
      <c r="F19" s="225"/>
    </row>
    <row r="20" spans="1:11" ht="30" customHeight="1">
      <c r="A20" s="73" t="s">
        <v>27</v>
      </c>
      <c r="B20" s="226" t="s">
        <v>73</v>
      </c>
      <c r="C20" s="227"/>
      <c r="D20" s="227"/>
      <c r="E20" s="227"/>
      <c r="F20" s="228"/>
    </row>
    <row r="21" spans="1:11" ht="30" customHeight="1">
      <c r="A21" s="73" t="s">
        <v>26</v>
      </c>
      <c r="B21" s="229" t="s">
        <v>70</v>
      </c>
      <c r="C21" s="230"/>
      <c r="D21" s="230"/>
      <c r="E21" s="230"/>
      <c r="F21" s="231"/>
    </row>
    <row r="22" spans="1:11" ht="25.5" customHeight="1" thickBot="1">
      <c r="A22" s="74" t="s">
        <v>21</v>
      </c>
      <c r="B22" s="232"/>
      <c r="C22" s="233"/>
      <c r="D22" s="233"/>
      <c r="E22" s="233"/>
      <c r="F22" s="234"/>
    </row>
    <row r="23" spans="1:11" ht="33.75" customHeight="1">
      <c r="A23" s="70" t="s">
        <v>14</v>
      </c>
      <c r="B23" s="235" t="str">
        <f>계약현황공개!C17</f>
        <v>2024. 뉴미디어 크리에터『다옴』_4차산업 진로체험관 리모델링 영상 제작</v>
      </c>
      <c r="C23" s="236"/>
      <c r="D23" s="236"/>
      <c r="E23" s="236"/>
      <c r="F23" s="237"/>
    </row>
    <row r="24" spans="1:11" ht="25.5" customHeight="1">
      <c r="A24" s="238" t="s">
        <v>22</v>
      </c>
      <c r="B24" s="241" t="s">
        <v>15</v>
      </c>
      <c r="C24" s="241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239"/>
      <c r="B25" s="242"/>
      <c r="C25" s="242"/>
      <c r="D25" s="71" t="s">
        <v>24</v>
      </c>
      <c r="E25" s="71" t="s">
        <v>17</v>
      </c>
      <c r="F25" s="72" t="s">
        <v>25</v>
      </c>
    </row>
    <row r="26" spans="1:11" ht="25.5" customHeight="1">
      <c r="A26" s="239"/>
      <c r="B26" s="243" t="str">
        <f>계약현황공개!C20</f>
        <v>2024.09.20.</v>
      </c>
      <c r="C26" s="245" t="str">
        <f>계약현황공개!E20</f>
        <v>2024.09.23. ~ 2024.10.31.</v>
      </c>
      <c r="D26" s="247">
        <f>계약현황공개!C18</f>
        <v>1600000</v>
      </c>
      <c r="E26" s="247">
        <f>계약현황공개!E18</f>
        <v>1500000</v>
      </c>
      <c r="F26" s="249">
        <f>E26/D26</f>
        <v>0.9375</v>
      </c>
    </row>
    <row r="27" spans="1:11" ht="25.5" customHeight="1">
      <c r="A27" s="240"/>
      <c r="B27" s="244"/>
      <c r="C27" s="246"/>
      <c r="D27" s="248"/>
      <c r="E27" s="248"/>
      <c r="F27" s="250"/>
      <c r="K27" t="s">
        <v>99</v>
      </c>
    </row>
    <row r="28" spans="1:11" ht="25.5" customHeight="1">
      <c r="A28" s="218" t="s">
        <v>18</v>
      </c>
      <c r="B28" s="85" t="s">
        <v>19</v>
      </c>
      <c r="C28" s="85" t="s">
        <v>28</v>
      </c>
      <c r="D28" s="220" t="s">
        <v>20</v>
      </c>
      <c r="E28" s="221"/>
      <c r="F28" s="222"/>
    </row>
    <row r="29" spans="1:11" ht="30" customHeight="1">
      <c r="A29" s="219"/>
      <c r="B29" s="86" t="str">
        <f>계약현황공개!E22</f>
        <v>필름번</v>
      </c>
      <c r="C29" s="87" t="s">
        <v>178</v>
      </c>
      <c r="D29" s="223" t="str">
        <f>계약현황공개!E23</f>
        <v>경기도 성남시 중원구</v>
      </c>
      <c r="E29" s="224"/>
      <c r="F29" s="225"/>
    </row>
    <row r="30" spans="1:11" ht="30" customHeight="1">
      <c r="A30" s="73" t="s">
        <v>27</v>
      </c>
      <c r="B30" s="226" t="s">
        <v>73</v>
      </c>
      <c r="C30" s="227"/>
      <c r="D30" s="227"/>
      <c r="E30" s="227"/>
      <c r="F30" s="228"/>
    </row>
    <row r="31" spans="1:11" ht="30" customHeight="1">
      <c r="A31" s="73" t="s">
        <v>26</v>
      </c>
      <c r="B31" s="229" t="s">
        <v>70</v>
      </c>
      <c r="C31" s="230"/>
      <c r="D31" s="230"/>
      <c r="E31" s="230"/>
      <c r="F31" s="231"/>
    </row>
    <row r="32" spans="1:11" ht="25.5" customHeight="1" thickBot="1">
      <c r="A32" s="74" t="s">
        <v>21</v>
      </c>
      <c r="B32" s="232"/>
      <c r="C32" s="233"/>
      <c r="D32" s="233"/>
      <c r="E32" s="233"/>
      <c r="F32" s="234"/>
    </row>
    <row r="33" spans="1:11" ht="33.75" customHeight="1">
      <c r="A33" s="70" t="s">
        <v>14</v>
      </c>
      <c r="B33" s="235" t="str">
        <f>계약현황공개!C24</f>
        <v>비상발전기 제어장치 교체</v>
      </c>
      <c r="C33" s="236"/>
      <c r="D33" s="236"/>
      <c r="E33" s="236"/>
      <c r="F33" s="237"/>
    </row>
    <row r="34" spans="1:11" ht="25.5" customHeight="1">
      <c r="A34" s="238" t="s">
        <v>22</v>
      </c>
      <c r="B34" s="241" t="s">
        <v>15</v>
      </c>
      <c r="C34" s="241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239"/>
      <c r="B35" s="242"/>
      <c r="C35" s="242"/>
      <c r="D35" s="71" t="s">
        <v>24</v>
      </c>
      <c r="E35" s="71" t="s">
        <v>17</v>
      </c>
      <c r="F35" s="72" t="s">
        <v>25</v>
      </c>
    </row>
    <row r="36" spans="1:11" ht="25.5" customHeight="1">
      <c r="A36" s="239"/>
      <c r="B36" s="243" t="str">
        <f>계약현황공개!C27</f>
        <v>2024.09.30.</v>
      </c>
      <c r="C36" s="245" t="str">
        <f>계약현황공개!E27</f>
        <v xml:space="preserve">2024.10.02. </v>
      </c>
      <c r="D36" s="247">
        <f>계약현황공개!C25</f>
        <v>2790000</v>
      </c>
      <c r="E36" s="247">
        <f>계약현황공개!E25</f>
        <v>2650000</v>
      </c>
      <c r="F36" s="249">
        <f>E36/D36</f>
        <v>0.94982078853046592</v>
      </c>
    </row>
    <row r="37" spans="1:11" ht="25.5" customHeight="1">
      <c r="A37" s="240"/>
      <c r="B37" s="244"/>
      <c r="C37" s="246"/>
      <c r="D37" s="248"/>
      <c r="E37" s="248"/>
      <c r="F37" s="250"/>
      <c r="K37" t="s">
        <v>99</v>
      </c>
    </row>
    <row r="38" spans="1:11" ht="25.5" customHeight="1">
      <c r="A38" s="218" t="s">
        <v>18</v>
      </c>
      <c r="B38" s="85" t="s">
        <v>19</v>
      </c>
      <c r="C38" s="85" t="s">
        <v>28</v>
      </c>
      <c r="D38" s="220" t="s">
        <v>20</v>
      </c>
      <c r="E38" s="221"/>
      <c r="F38" s="222"/>
    </row>
    <row r="39" spans="1:11" ht="30" customHeight="1">
      <c r="A39" s="219"/>
      <c r="B39" s="86" t="str">
        <f>계약현황공개!E29</f>
        <v>㈜도솔전기안전</v>
      </c>
      <c r="C39" s="87" t="s">
        <v>269</v>
      </c>
      <c r="D39" s="223" t="str">
        <f>계약현황공개!E30</f>
        <v>경기도 성남시 분당구</v>
      </c>
      <c r="E39" s="224"/>
      <c r="F39" s="225"/>
    </row>
    <row r="40" spans="1:11" ht="30" customHeight="1">
      <c r="A40" s="73" t="s">
        <v>27</v>
      </c>
      <c r="B40" s="226" t="s">
        <v>73</v>
      </c>
      <c r="C40" s="227"/>
      <c r="D40" s="227"/>
      <c r="E40" s="227"/>
      <c r="F40" s="228"/>
    </row>
    <row r="41" spans="1:11" ht="30" customHeight="1">
      <c r="A41" s="73" t="s">
        <v>26</v>
      </c>
      <c r="B41" s="229" t="s">
        <v>70</v>
      </c>
      <c r="C41" s="230"/>
      <c r="D41" s="230"/>
      <c r="E41" s="230"/>
      <c r="F41" s="231"/>
    </row>
    <row r="42" spans="1:11" ht="25.5" customHeight="1" thickBot="1">
      <c r="A42" s="74" t="s">
        <v>21</v>
      </c>
      <c r="B42" s="232"/>
      <c r="C42" s="233"/>
      <c r="D42" s="233"/>
      <c r="E42" s="233"/>
      <c r="F42" s="234"/>
    </row>
    <row r="43" spans="1:11" ht="33.75" customHeight="1">
      <c r="A43" s="70" t="s">
        <v>14</v>
      </c>
      <c r="B43" s="235" t="str">
        <f>계약현황공개!C31</f>
        <v>공연장 무대조명장치(LED) 구매</v>
      </c>
      <c r="C43" s="236"/>
      <c r="D43" s="236"/>
      <c r="E43" s="236"/>
      <c r="F43" s="237"/>
    </row>
    <row r="44" spans="1:11" ht="25.5" customHeight="1">
      <c r="A44" s="238" t="s">
        <v>22</v>
      </c>
      <c r="B44" s="241" t="s">
        <v>15</v>
      </c>
      <c r="C44" s="241" t="s">
        <v>56</v>
      </c>
      <c r="D44" s="71" t="s">
        <v>23</v>
      </c>
      <c r="E44" s="71" t="s">
        <v>16</v>
      </c>
      <c r="F44" s="72" t="s">
        <v>74</v>
      </c>
    </row>
    <row r="45" spans="1:11" ht="25.5" customHeight="1">
      <c r="A45" s="239"/>
      <c r="B45" s="242"/>
      <c r="C45" s="242"/>
      <c r="D45" s="71" t="s">
        <v>24</v>
      </c>
      <c r="E45" s="71" t="s">
        <v>17</v>
      </c>
      <c r="F45" s="72" t="s">
        <v>25</v>
      </c>
    </row>
    <row r="46" spans="1:11" ht="25.5" customHeight="1">
      <c r="A46" s="239"/>
      <c r="B46" s="243" t="str">
        <f>계약현황공개!C34</f>
        <v>2024.09.30.</v>
      </c>
      <c r="C46" s="245" t="str">
        <f>계약현황공개!E34</f>
        <v>2024.10.16.</v>
      </c>
      <c r="D46" s="247">
        <f>계약현황공개!C32</f>
        <v>19900000</v>
      </c>
      <c r="E46" s="247">
        <f>계약현황공개!E33</f>
        <v>18900000</v>
      </c>
      <c r="F46" s="249">
        <f>E46/D46</f>
        <v>0.94974874371859297</v>
      </c>
    </row>
    <row r="47" spans="1:11" ht="25.5" customHeight="1">
      <c r="A47" s="240"/>
      <c r="B47" s="244"/>
      <c r="C47" s="246"/>
      <c r="D47" s="248"/>
      <c r="E47" s="248"/>
      <c r="F47" s="250"/>
      <c r="K47" t="s">
        <v>99</v>
      </c>
    </row>
    <row r="48" spans="1:11" ht="25.5" customHeight="1">
      <c r="A48" s="218" t="s">
        <v>18</v>
      </c>
      <c r="B48" s="85" t="s">
        <v>19</v>
      </c>
      <c r="C48" s="85" t="s">
        <v>28</v>
      </c>
      <c r="D48" s="220" t="s">
        <v>20</v>
      </c>
      <c r="E48" s="221"/>
      <c r="F48" s="222"/>
    </row>
    <row r="49" spans="1:6" ht="30" customHeight="1">
      <c r="A49" s="219"/>
      <c r="B49" s="86" t="str">
        <f>계약현황공개!E36</f>
        <v>더 플룻</v>
      </c>
      <c r="C49" s="87" t="s">
        <v>270</v>
      </c>
      <c r="D49" s="223" t="str">
        <f>계약현황공개!E37</f>
        <v xml:space="preserve">경기도 성남시 중원구 </v>
      </c>
      <c r="E49" s="224"/>
      <c r="F49" s="225"/>
    </row>
    <row r="50" spans="1:6" ht="30" customHeight="1">
      <c r="A50" s="73" t="s">
        <v>27</v>
      </c>
      <c r="B50" s="226" t="s">
        <v>73</v>
      </c>
      <c r="C50" s="227"/>
      <c r="D50" s="227"/>
      <c r="E50" s="227"/>
      <c r="F50" s="228"/>
    </row>
    <row r="51" spans="1:6" ht="30" customHeight="1">
      <c r="A51" s="73" t="s">
        <v>26</v>
      </c>
      <c r="B51" s="229" t="s">
        <v>70</v>
      </c>
      <c r="C51" s="230"/>
      <c r="D51" s="230"/>
      <c r="E51" s="230"/>
      <c r="F51" s="231"/>
    </row>
    <row r="52" spans="1:6" ht="25.5" customHeight="1" thickBot="1">
      <c r="A52" s="74" t="s">
        <v>21</v>
      </c>
      <c r="B52" s="232"/>
      <c r="C52" s="233"/>
      <c r="D52" s="233"/>
      <c r="E52" s="233"/>
      <c r="F52" s="234"/>
    </row>
  </sheetData>
  <mergeCells count="76"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6"/>
  <sheetViews>
    <sheetView showGridLines="0" zoomScaleNormal="100" workbookViewId="0">
      <pane ySplit="3" topLeftCell="A4" activePane="bottomLeft" state="frozen"/>
      <selection activeCell="A3" sqref="A3:A4"/>
      <selection pane="bottomLeft" activeCell="C16" sqref="C16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156" t="s">
        <v>30</v>
      </c>
      <c r="B3" s="157" t="s">
        <v>31</v>
      </c>
      <c r="C3" s="158" t="s">
        <v>96</v>
      </c>
      <c r="D3" s="158" t="s">
        <v>0</v>
      </c>
      <c r="E3" s="159" t="s">
        <v>102</v>
      </c>
      <c r="F3" s="158" t="s">
        <v>32</v>
      </c>
      <c r="G3" s="158" t="s">
        <v>33</v>
      </c>
      <c r="H3" s="158" t="s">
        <v>34</v>
      </c>
      <c r="I3" s="160" t="s">
        <v>1</v>
      </c>
    </row>
    <row r="4" spans="1:12" customFormat="1" ht="24" customHeight="1" thickTop="1">
      <c r="A4" s="161" t="s">
        <v>112</v>
      </c>
      <c r="B4" s="162" t="s">
        <v>181</v>
      </c>
      <c r="C4" s="137" t="s">
        <v>192</v>
      </c>
      <c r="D4" s="163" t="s">
        <v>166</v>
      </c>
      <c r="E4" s="164">
        <v>7900000</v>
      </c>
      <c r="F4" s="136" t="s">
        <v>70</v>
      </c>
      <c r="G4" s="136" t="s">
        <v>190</v>
      </c>
      <c r="H4" s="136" t="s">
        <v>191</v>
      </c>
      <c r="I4" s="165"/>
      <c r="J4" s="20"/>
      <c r="K4" s="20"/>
      <c r="L4" s="20"/>
    </row>
    <row r="5" spans="1:12" customFormat="1" ht="24" customHeight="1">
      <c r="A5" s="184" t="s">
        <v>112</v>
      </c>
      <c r="B5" s="185" t="s">
        <v>181</v>
      </c>
      <c r="C5" s="186" t="s">
        <v>198</v>
      </c>
      <c r="D5" s="187" t="s">
        <v>166</v>
      </c>
      <c r="E5" s="188">
        <v>4200000</v>
      </c>
      <c r="F5" s="189" t="s">
        <v>70</v>
      </c>
      <c r="G5" s="189" t="s">
        <v>197</v>
      </c>
      <c r="H5" s="189" t="s">
        <v>208</v>
      </c>
      <c r="I5" s="190"/>
      <c r="J5" s="20"/>
      <c r="K5" s="20"/>
      <c r="L5" s="20"/>
    </row>
    <row r="6" spans="1:12" ht="24" customHeight="1" thickBot="1">
      <c r="A6" s="191" t="s">
        <v>112</v>
      </c>
      <c r="B6" s="192" t="s">
        <v>181</v>
      </c>
      <c r="C6" s="196" t="s">
        <v>210</v>
      </c>
      <c r="D6" s="193" t="s">
        <v>166</v>
      </c>
      <c r="E6" s="194">
        <v>2000000</v>
      </c>
      <c r="F6" s="195" t="s">
        <v>70</v>
      </c>
      <c r="G6" s="195" t="s">
        <v>211</v>
      </c>
      <c r="H6" s="195" t="s">
        <v>212</v>
      </c>
      <c r="I6" s="127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6"/>
  <sheetViews>
    <sheetView showGridLines="0" zoomScaleNormal="100" workbookViewId="0">
      <selection activeCell="L11" sqref="L11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39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>
      <c r="A4" s="138" t="s">
        <v>112</v>
      </c>
      <c r="B4" s="139" t="s">
        <v>181</v>
      </c>
      <c r="C4" s="140" t="s">
        <v>199</v>
      </c>
      <c r="D4" s="141" t="s">
        <v>105</v>
      </c>
      <c r="E4" s="142" t="s">
        <v>166</v>
      </c>
      <c r="F4" s="143">
        <v>4400000</v>
      </c>
      <c r="G4" s="144"/>
      <c r="H4" s="144"/>
      <c r="I4" s="145">
        <f>F4+G4+H4</f>
        <v>4400000</v>
      </c>
      <c r="J4" s="141" t="s">
        <v>70</v>
      </c>
      <c r="K4" s="133" t="s">
        <v>197</v>
      </c>
      <c r="L4" s="133" t="s">
        <v>208</v>
      </c>
      <c r="M4" s="132"/>
    </row>
    <row r="5" spans="1:13" s="82" customFormat="1" ht="24" customHeight="1">
      <c r="A5" s="166" t="s">
        <v>200</v>
      </c>
      <c r="B5" s="167" t="s">
        <v>201</v>
      </c>
      <c r="C5" s="168" t="s">
        <v>202</v>
      </c>
      <c r="D5" s="169" t="s">
        <v>203</v>
      </c>
      <c r="E5" s="170" t="s">
        <v>193</v>
      </c>
      <c r="F5" s="171">
        <v>4950000</v>
      </c>
      <c r="G5" s="172"/>
      <c r="H5" s="172"/>
      <c r="I5" s="171">
        <f>F5+G5+H5</f>
        <v>4950000</v>
      </c>
      <c r="J5" s="173" t="s">
        <v>69</v>
      </c>
      <c r="K5" s="169" t="s">
        <v>204</v>
      </c>
      <c r="L5" s="174" t="s">
        <v>208</v>
      </c>
      <c r="M5" s="175"/>
    </row>
    <row r="6" spans="1:13" s="82" customFormat="1" ht="24" customHeight="1" thickBot="1">
      <c r="A6" s="176" t="s">
        <v>112</v>
      </c>
      <c r="B6" s="177" t="s">
        <v>181</v>
      </c>
      <c r="C6" s="183" t="s">
        <v>205</v>
      </c>
      <c r="D6" s="178" t="s">
        <v>206</v>
      </c>
      <c r="E6" s="179" t="s">
        <v>166</v>
      </c>
      <c r="F6" s="180">
        <v>1000000</v>
      </c>
      <c r="G6" s="181"/>
      <c r="H6" s="181"/>
      <c r="I6" s="180">
        <v>1000000</v>
      </c>
      <c r="J6" s="178" t="s">
        <v>70</v>
      </c>
      <c r="K6" s="178" t="s">
        <v>207</v>
      </c>
      <c r="L6" s="178" t="s">
        <v>180</v>
      </c>
      <c r="M6" s="182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8" sqref="D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98" t="s">
        <v>75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99" t="s">
        <v>107</v>
      </c>
      <c r="K2" s="199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98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99" t="s">
        <v>107</v>
      </c>
      <c r="K2" s="199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opLeftCell="A6" zoomScaleNormal="100" workbookViewId="0">
      <selection activeCell="A4" sqref="A4:A31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200" t="s">
        <v>4</v>
      </c>
      <c r="B1" s="200"/>
      <c r="C1" s="200"/>
      <c r="D1" s="200"/>
      <c r="E1" s="200"/>
      <c r="F1" s="200"/>
      <c r="G1" s="200"/>
      <c r="H1" s="200"/>
      <c r="I1" s="200"/>
    </row>
    <row r="2" spans="1:11" s="30" customFormat="1" ht="32.25" thickBot="1">
      <c r="A2" s="31" t="s">
        <v>70</v>
      </c>
      <c r="B2" s="31"/>
      <c r="C2" s="32"/>
      <c r="D2" s="32"/>
      <c r="E2" s="32"/>
      <c r="F2" s="33"/>
      <c r="G2" s="33"/>
      <c r="H2" s="201" t="s">
        <v>107</v>
      </c>
      <c r="I2" s="201"/>
    </row>
    <row r="3" spans="1:11" ht="35.25" customHeight="1">
      <c r="A3" s="108" t="s">
        <v>3</v>
      </c>
      <c r="B3" s="109" t="s">
        <v>13</v>
      </c>
      <c r="C3" s="109" t="s">
        <v>5</v>
      </c>
      <c r="D3" s="109" t="s">
        <v>6</v>
      </c>
      <c r="E3" s="109" t="s">
        <v>7</v>
      </c>
      <c r="F3" s="109" t="s">
        <v>8</v>
      </c>
      <c r="G3" s="110" t="s">
        <v>44</v>
      </c>
      <c r="H3" s="109" t="s">
        <v>12</v>
      </c>
      <c r="I3" s="111" t="s">
        <v>9</v>
      </c>
    </row>
    <row r="4" spans="1:11" ht="23.25" customHeight="1">
      <c r="A4" s="115" t="s">
        <v>152</v>
      </c>
      <c r="B4" s="97" t="s">
        <v>114</v>
      </c>
      <c r="C4" s="37">
        <v>41400000</v>
      </c>
      <c r="D4" s="99" t="s">
        <v>113</v>
      </c>
      <c r="E4" s="99" t="s">
        <v>115</v>
      </c>
      <c r="F4" s="99" t="s">
        <v>117</v>
      </c>
      <c r="G4" s="120" t="s">
        <v>209</v>
      </c>
      <c r="H4" s="120" t="s">
        <v>209</v>
      </c>
      <c r="I4" s="95"/>
    </row>
    <row r="5" spans="1:11" ht="23.25" customHeight="1">
      <c r="A5" s="96" t="s">
        <v>153</v>
      </c>
      <c r="B5" s="97" t="s">
        <v>122</v>
      </c>
      <c r="C5" s="37">
        <v>11880000</v>
      </c>
      <c r="D5" s="99" t="s">
        <v>118</v>
      </c>
      <c r="E5" s="99" t="s">
        <v>120</v>
      </c>
      <c r="F5" s="99" t="s">
        <v>121</v>
      </c>
      <c r="G5" s="119" t="s">
        <v>209</v>
      </c>
      <c r="H5" s="120" t="s">
        <v>213</v>
      </c>
      <c r="I5" s="95"/>
    </row>
    <row r="6" spans="1:11" ht="23.25" customHeight="1">
      <c r="A6" s="96" t="s">
        <v>154</v>
      </c>
      <c r="B6" s="99" t="s">
        <v>124</v>
      </c>
      <c r="C6" s="37">
        <v>6480000</v>
      </c>
      <c r="D6" s="99" t="s">
        <v>126</v>
      </c>
      <c r="E6" s="99" t="s">
        <v>120</v>
      </c>
      <c r="F6" s="99" t="s">
        <v>121</v>
      </c>
      <c r="G6" s="119" t="s">
        <v>209</v>
      </c>
      <c r="H6" s="120" t="s">
        <v>213</v>
      </c>
      <c r="I6" s="95"/>
    </row>
    <row r="7" spans="1:11" ht="23.25" customHeight="1">
      <c r="A7" s="100" t="s">
        <v>155</v>
      </c>
      <c r="B7" s="101" t="s">
        <v>127</v>
      </c>
      <c r="C7" s="102">
        <v>4320000</v>
      </c>
      <c r="D7" s="101" t="s">
        <v>125</v>
      </c>
      <c r="E7" s="101" t="s">
        <v>119</v>
      </c>
      <c r="F7" s="101" t="s">
        <v>116</v>
      </c>
      <c r="G7" s="119" t="s">
        <v>209</v>
      </c>
      <c r="H7" s="120" t="s">
        <v>209</v>
      </c>
      <c r="I7" s="95"/>
    </row>
    <row r="8" spans="1:11" ht="23.25" customHeight="1">
      <c r="A8" s="100" t="s">
        <v>156</v>
      </c>
      <c r="B8" s="103" t="s">
        <v>128</v>
      </c>
      <c r="C8" s="102">
        <v>7920000</v>
      </c>
      <c r="D8" s="101" t="s">
        <v>134</v>
      </c>
      <c r="E8" s="101" t="s">
        <v>119</v>
      </c>
      <c r="F8" s="101" t="s">
        <v>116</v>
      </c>
      <c r="G8" s="119" t="s">
        <v>209</v>
      </c>
      <c r="H8" s="120" t="s">
        <v>209</v>
      </c>
      <c r="I8" s="104"/>
    </row>
    <row r="9" spans="1:11" ht="23.25" customHeight="1">
      <c r="A9" s="100" t="s">
        <v>157</v>
      </c>
      <c r="B9" s="101" t="s">
        <v>129</v>
      </c>
      <c r="C9" s="102">
        <v>1675200</v>
      </c>
      <c r="D9" s="101" t="s">
        <v>134</v>
      </c>
      <c r="E9" s="101" t="s">
        <v>119</v>
      </c>
      <c r="F9" s="101" t="s">
        <v>116</v>
      </c>
      <c r="G9" s="120" t="s">
        <v>183</v>
      </c>
      <c r="H9" s="120" t="s">
        <v>182</v>
      </c>
      <c r="I9" s="95"/>
    </row>
    <row r="10" spans="1:11" ht="23.25" customHeight="1">
      <c r="A10" s="100" t="s">
        <v>158</v>
      </c>
      <c r="B10" s="101" t="s">
        <v>130</v>
      </c>
      <c r="C10" s="102">
        <v>4116000</v>
      </c>
      <c r="D10" s="101" t="s">
        <v>134</v>
      </c>
      <c r="E10" s="101" t="s">
        <v>119</v>
      </c>
      <c r="F10" s="101" t="s">
        <v>116</v>
      </c>
      <c r="G10" s="120" t="s">
        <v>183</v>
      </c>
      <c r="H10" s="120" t="s">
        <v>182</v>
      </c>
      <c r="I10" s="104"/>
    </row>
    <row r="11" spans="1:11" ht="23.25" customHeight="1">
      <c r="A11" s="100" t="s">
        <v>159</v>
      </c>
      <c r="B11" s="101" t="s">
        <v>131</v>
      </c>
      <c r="C11" s="102">
        <v>13820400</v>
      </c>
      <c r="D11" s="101" t="s">
        <v>134</v>
      </c>
      <c r="E11" s="101" t="s">
        <v>119</v>
      </c>
      <c r="F11" s="101" t="s">
        <v>116</v>
      </c>
      <c r="G11" s="120" t="s">
        <v>209</v>
      </c>
      <c r="H11" s="120" t="s">
        <v>209</v>
      </c>
      <c r="I11" s="104"/>
    </row>
    <row r="12" spans="1:11" ht="23.25" customHeight="1">
      <c r="A12" s="100" t="s">
        <v>160</v>
      </c>
      <c r="B12" s="101" t="s">
        <v>123</v>
      </c>
      <c r="C12" s="102">
        <v>1620000</v>
      </c>
      <c r="D12" s="101" t="s">
        <v>134</v>
      </c>
      <c r="E12" s="101" t="s">
        <v>119</v>
      </c>
      <c r="F12" s="101" t="s">
        <v>116</v>
      </c>
      <c r="G12" s="120" t="s">
        <v>209</v>
      </c>
      <c r="H12" s="120" t="s">
        <v>209</v>
      </c>
      <c r="I12" s="104"/>
    </row>
    <row r="13" spans="1:11" ht="23.25" customHeight="1">
      <c r="A13" s="105" t="s">
        <v>161</v>
      </c>
      <c r="B13" s="101" t="s">
        <v>129</v>
      </c>
      <c r="C13" s="102">
        <v>1147200</v>
      </c>
      <c r="D13" s="101" t="s">
        <v>135</v>
      </c>
      <c r="E13" s="101" t="s">
        <v>119</v>
      </c>
      <c r="F13" s="101" t="s">
        <v>116</v>
      </c>
      <c r="G13" s="120" t="s">
        <v>209</v>
      </c>
      <c r="H13" s="120" t="s">
        <v>209</v>
      </c>
      <c r="I13" s="104"/>
    </row>
    <row r="14" spans="1:11" ht="23.25" customHeight="1">
      <c r="A14" s="100" t="s">
        <v>162</v>
      </c>
      <c r="B14" s="101" t="s">
        <v>129</v>
      </c>
      <c r="C14" s="102">
        <v>12650400</v>
      </c>
      <c r="D14" s="101" t="s">
        <v>135</v>
      </c>
      <c r="E14" s="101" t="s">
        <v>119</v>
      </c>
      <c r="F14" s="101" t="s">
        <v>116</v>
      </c>
      <c r="G14" s="120" t="s">
        <v>183</v>
      </c>
      <c r="H14" s="120" t="s">
        <v>214</v>
      </c>
      <c r="I14" s="104"/>
    </row>
    <row r="15" spans="1:11" ht="23.25" customHeight="1">
      <c r="A15" s="106" t="s">
        <v>163</v>
      </c>
      <c r="B15" s="101" t="s">
        <v>132</v>
      </c>
      <c r="C15" s="102">
        <v>6600000</v>
      </c>
      <c r="D15" s="101" t="s">
        <v>135</v>
      </c>
      <c r="E15" s="101" t="s">
        <v>119</v>
      </c>
      <c r="F15" s="101" t="s">
        <v>116</v>
      </c>
      <c r="G15" s="130" t="s">
        <v>249</v>
      </c>
      <c r="H15" s="131" t="s">
        <v>215</v>
      </c>
      <c r="I15" s="104"/>
    </row>
    <row r="16" spans="1:11" ht="23.25" customHeight="1">
      <c r="A16" s="106" t="s">
        <v>164</v>
      </c>
      <c r="B16" s="101" t="s">
        <v>132</v>
      </c>
      <c r="C16" s="102">
        <v>3322200</v>
      </c>
      <c r="D16" s="101" t="s">
        <v>135</v>
      </c>
      <c r="E16" s="101" t="s">
        <v>119</v>
      </c>
      <c r="F16" s="101" t="s">
        <v>116</v>
      </c>
      <c r="G16" s="130" t="s">
        <v>249</v>
      </c>
      <c r="H16" s="131" t="s">
        <v>215</v>
      </c>
      <c r="I16" s="104"/>
      <c r="K16" s="89"/>
    </row>
    <row r="17" spans="1:9" ht="23.25" customHeight="1">
      <c r="A17" s="106" t="s">
        <v>165</v>
      </c>
      <c r="B17" s="93" t="s">
        <v>133</v>
      </c>
      <c r="C17" s="94">
        <v>1081308090</v>
      </c>
      <c r="D17" s="93" t="s">
        <v>136</v>
      </c>
      <c r="E17" s="93" t="s">
        <v>119</v>
      </c>
      <c r="F17" s="93" t="s">
        <v>116</v>
      </c>
      <c r="G17" s="119" t="s">
        <v>209</v>
      </c>
      <c r="H17" s="120" t="s">
        <v>209</v>
      </c>
      <c r="I17" s="95"/>
    </row>
    <row r="18" spans="1:9" ht="23.25" customHeight="1">
      <c r="A18" s="106" t="s">
        <v>168</v>
      </c>
      <c r="B18" s="93" t="s">
        <v>169</v>
      </c>
      <c r="C18" s="94">
        <v>118800000</v>
      </c>
      <c r="D18" s="93" t="s">
        <v>170</v>
      </c>
      <c r="E18" s="93" t="s">
        <v>167</v>
      </c>
      <c r="F18" s="93" t="s">
        <v>171</v>
      </c>
      <c r="G18" s="119" t="s">
        <v>209</v>
      </c>
      <c r="H18" s="120" t="s">
        <v>209</v>
      </c>
      <c r="I18" s="95"/>
    </row>
    <row r="19" spans="1:9" ht="23.25" hidden="1" customHeight="1">
      <c r="A19" s="122" t="s">
        <v>172</v>
      </c>
      <c r="B19" s="93" t="s">
        <v>173</v>
      </c>
      <c r="C19" s="94">
        <v>6600000</v>
      </c>
      <c r="D19" s="125" t="s">
        <v>118</v>
      </c>
      <c r="E19" s="125" t="s">
        <v>120</v>
      </c>
      <c r="F19" s="93" t="s">
        <v>121</v>
      </c>
      <c r="G19" s="93"/>
      <c r="H19" s="93"/>
      <c r="I19" s="95"/>
    </row>
    <row r="20" spans="1:9" ht="23.25" customHeight="1">
      <c r="A20" s="122" t="s">
        <v>216</v>
      </c>
      <c r="B20" s="93" t="s">
        <v>227</v>
      </c>
      <c r="C20" s="94">
        <v>1650000</v>
      </c>
      <c r="D20" s="125" t="s">
        <v>237</v>
      </c>
      <c r="E20" s="125" t="s">
        <v>237</v>
      </c>
      <c r="F20" s="93" t="s">
        <v>239</v>
      </c>
      <c r="G20" s="93" t="s">
        <v>239</v>
      </c>
      <c r="H20" s="93" t="s">
        <v>239</v>
      </c>
      <c r="I20" s="95"/>
    </row>
    <row r="21" spans="1:9" ht="23.25" customHeight="1">
      <c r="A21" s="122" t="s">
        <v>217</v>
      </c>
      <c r="B21" s="93" t="s">
        <v>228</v>
      </c>
      <c r="C21" s="94">
        <v>6790000</v>
      </c>
      <c r="D21" s="125" t="s">
        <v>238</v>
      </c>
      <c r="E21" s="125" t="s">
        <v>239</v>
      </c>
      <c r="F21" s="93" t="s">
        <v>239</v>
      </c>
      <c r="G21" s="93" t="s">
        <v>239</v>
      </c>
      <c r="H21" s="93" t="s">
        <v>239</v>
      </c>
      <c r="I21" s="95"/>
    </row>
    <row r="22" spans="1:9" ht="23.25" customHeight="1">
      <c r="A22" s="122" t="s">
        <v>218</v>
      </c>
      <c r="B22" s="93" t="s">
        <v>229</v>
      </c>
      <c r="C22" s="94">
        <v>3500000</v>
      </c>
      <c r="D22" s="125" t="s">
        <v>240</v>
      </c>
      <c r="E22" s="125" t="s">
        <v>241</v>
      </c>
      <c r="F22" s="93" t="s">
        <v>247</v>
      </c>
      <c r="G22" s="93" t="s">
        <v>247</v>
      </c>
      <c r="H22" s="93" t="s">
        <v>247</v>
      </c>
      <c r="I22" s="95"/>
    </row>
    <row r="23" spans="1:9" ht="23.25" customHeight="1">
      <c r="A23" s="122" t="s">
        <v>219</v>
      </c>
      <c r="B23" s="93" t="s">
        <v>228</v>
      </c>
      <c r="C23" s="94">
        <v>9834000</v>
      </c>
      <c r="D23" s="125" t="s">
        <v>242</v>
      </c>
      <c r="E23" s="125" t="s">
        <v>243</v>
      </c>
      <c r="F23" s="93" t="s">
        <v>243</v>
      </c>
      <c r="G23" s="93" t="s">
        <v>243</v>
      </c>
      <c r="H23" s="93" t="s">
        <v>243</v>
      </c>
      <c r="I23" s="95"/>
    </row>
    <row r="24" spans="1:9" ht="23.25" customHeight="1">
      <c r="A24" s="122" t="s">
        <v>220</v>
      </c>
      <c r="B24" s="93" t="s">
        <v>230</v>
      </c>
      <c r="C24" s="94">
        <v>4533000</v>
      </c>
      <c r="D24" s="125" t="s">
        <v>242</v>
      </c>
      <c r="E24" s="125" t="s">
        <v>243</v>
      </c>
      <c r="F24" s="93" t="s">
        <v>243</v>
      </c>
      <c r="G24" s="93" t="s">
        <v>243</v>
      </c>
      <c r="H24" s="93" t="s">
        <v>243</v>
      </c>
      <c r="I24" s="95"/>
    </row>
    <row r="25" spans="1:9" ht="23.25" customHeight="1">
      <c r="A25" s="122" t="s">
        <v>221</v>
      </c>
      <c r="B25" s="93" t="s">
        <v>231</v>
      </c>
      <c r="C25" s="94">
        <v>11308000</v>
      </c>
      <c r="D25" s="125" t="s">
        <v>242</v>
      </c>
      <c r="E25" s="125" t="s">
        <v>243</v>
      </c>
      <c r="F25" s="93" t="s">
        <v>243</v>
      </c>
      <c r="G25" s="93" t="s">
        <v>243</v>
      </c>
      <c r="H25" s="93" t="s">
        <v>243</v>
      </c>
      <c r="I25" s="95"/>
    </row>
    <row r="26" spans="1:9" ht="23.25" customHeight="1">
      <c r="A26" s="122" t="s">
        <v>222</v>
      </c>
      <c r="B26" s="93" t="s">
        <v>232</v>
      </c>
      <c r="C26" s="94">
        <v>2640000</v>
      </c>
      <c r="D26" s="125" t="s">
        <v>242</v>
      </c>
      <c r="E26" s="125" t="s">
        <v>243</v>
      </c>
      <c r="F26" s="93" t="s">
        <v>243</v>
      </c>
      <c r="G26" s="93" t="s">
        <v>243</v>
      </c>
      <c r="H26" s="93" t="s">
        <v>243</v>
      </c>
      <c r="I26" s="95"/>
    </row>
    <row r="27" spans="1:9" ht="23.25" customHeight="1">
      <c r="A27" s="122" t="s">
        <v>223</v>
      </c>
      <c r="B27" s="93" t="s">
        <v>233</v>
      </c>
      <c r="C27" s="94">
        <v>4500000</v>
      </c>
      <c r="D27" s="125" t="s">
        <v>244</v>
      </c>
      <c r="E27" s="125" t="s">
        <v>243</v>
      </c>
      <c r="F27" s="93" t="s">
        <v>239</v>
      </c>
      <c r="G27" s="93" t="s">
        <v>239</v>
      </c>
      <c r="H27" s="93" t="s">
        <v>239</v>
      </c>
      <c r="I27" s="95"/>
    </row>
    <row r="28" spans="1:9" ht="23.25" customHeight="1">
      <c r="A28" s="122" t="s">
        <v>224</v>
      </c>
      <c r="B28" s="93" t="s">
        <v>234</v>
      </c>
      <c r="C28" s="94">
        <v>3500000</v>
      </c>
      <c r="D28" s="125" t="s">
        <v>244</v>
      </c>
      <c r="E28" s="125" t="s">
        <v>243</v>
      </c>
      <c r="F28" s="93" t="s">
        <v>243</v>
      </c>
      <c r="G28" s="93" t="s">
        <v>243</v>
      </c>
      <c r="H28" s="93" t="s">
        <v>243</v>
      </c>
      <c r="I28" s="95"/>
    </row>
    <row r="29" spans="1:9" ht="23.25" customHeight="1">
      <c r="A29" s="122" t="s">
        <v>225</v>
      </c>
      <c r="B29" s="93" t="s">
        <v>127</v>
      </c>
      <c r="C29" s="94">
        <v>1440000</v>
      </c>
      <c r="D29" s="125" t="s">
        <v>245</v>
      </c>
      <c r="E29" s="125" t="s">
        <v>246</v>
      </c>
      <c r="F29" s="93" t="s">
        <v>248</v>
      </c>
      <c r="G29" s="93" t="s">
        <v>248</v>
      </c>
      <c r="H29" s="93" t="s">
        <v>248</v>
      </c>
      <c r="I29" s="95"/>
    </row>
    <row r="30" spans="1:9" ht="23.25" customHeight="1">
      <c r="A30" s="122" t="s">
        <v>226</v>
      </c>
      <c r="B30" s="93" t="s">
        <v>235</v>
      </c>
      <c r="C30" s="94">
        <v>1580000</v>
      </c>
      <c r="D30" s="125" t="s">
        <v>245</v>
      </c>
      <c r="E30" s="125" t="s">
        <v>246</v>
      </c>
      <c r="F30" s="93" t="s">
        <v>248</v>
      </c>
      <c r="G30" s="93" t="s">
        <v>248</v>
      </c>
      <c r="H30" s="93" t="s">
        <v>248</v>
      </c>
      <c r="I30" s="95"/>
    </row>
    <row r="31" spans="1:9" ht="23.25" customHeight="1" thickBot="1">
      <c r="A31" s="124" t="s">
        <v>184</v>
      </c>
      <c r="B31" s="121" t="s">
        <v>236</v>
      </c>
      <c r="C31" s="118">
        <v>4070000</v>
      </c>
      <c r="D31" s="126" t="s">
        <v>179</v>
      </c>
      <c r="E31" s="126" t="s">
        <v>186</v>
      </c>
      <c r="F31" s="121" t="s">
        <v>187</v>
      </c>
      <c r="G31" s="121" t="s">
        <v>188</v>
      </c>
      <c r="H31" s="121" t="s">
        <v>189</v>
      </c>
      <c r="I31" s="107"/>
    </row>
    <row r="32" spans="1:9">
      <c r="E32" s="90"/>
      <c r="F32" s="90"/>
    </row>
    <row r="33" spans="4:6">
      <c r="D33" s="91"/>
      <c r="E33" s="92"/>
      <c r="F33" s="92"/>
    </row>
    <row r="34" spans="4:6">
      <c r="D34" s="91"/>
      <c r="E34" s="92"/>
      <c r="F34" s="92"/>
    </row>
    <row r="35" spans="4:6">
      <c r="D35" s="91"/>
      <c r="E35" s="92"/>
      <c r="F35" s="92"/>
    </row>
    <row r="36" spans="4:6">
      <c r="D36" s="91"/>
      <c r="E36" s="92"/>
      <c r="F36" s="92"/>
    </row>
    <row r="37" spans="4:6">
      <c r="D37" s="91"/>
      <c r="E37" s="92"/>
      <c r="F37" s="92"/>
    </row>
    <row r="38" spans="4:6">
      <c r="D38" s="91"/>
      <c r="E38" s="92"/>
      <c r="F38" s="92"/>
    </row>
    <row r="39" spans="4:6">
      <c r="D39" s="91"/>
      <c r="E39" s="92"/>
      <c r="F39" s="92"/>
    </row>
    <row r="40" spans="4:6">
      <c r="D40" s="91"/>
      <c r="E40" s="92"/>
      <c r="F40" s="92"/>
    </row>
    <row r="41" spans="4:6">
      <c r="D41" s="91"/>
      <c r="E41" s="92"/>
      <c r="F41" s="92"/>
    </row>
    <row r="42" spans="4:6">
      <c r="D42" s="91"/>
      <c r="E42" s="91"/>
      <c r="F42" s="91"/>
    </row>
    <row r="43" spans="4:6">
      <c r="D43" s="91"/>
      <c r="E43" s="91"/>
      <c r="F43" s="91"/>
    </row>
    <row r="44" spans="4:6">
      <c r="D44" s="91"/>
      <c r="E44" s="91"/>
      <c r="F44" s="91"/>
    </row>
    <row r="45" spans="4:6">
      <c r="D45" s="91"/>
      <c r="E45" s="91"/>
      <c r="F45" s="91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topLeftCell="A4" zoomScaleNormal="100" workbookViewId="0">
      <selection activeCell="A4" sqref="A4:A29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200" t="s">
        <v>110</v>
      </c>
      <c r="B1" s="200"/>
      <c r="C1" s="200"/>
      <c r="D1" s="200"/>
      <c r="E1" s="200"/>
      <c r="F1" s="200"/>
      <c r="G1" s="200"/>
      <c r="H1" s="200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202" t="s">
        <v>70</v>
      </c>
      <c r="B2" s="202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2" t="s">
        <v>3</v>
      </c>
      <c r="B3" s="113" t="s">
        <v>50</v>
      </c>
      <c r="C3" s="113" t="s">
        <v>51</v>
      </c>
      <c r="D3" s="113" t="s">
        <v>55</v>
      </c>
      <c r="E3" s="113" t="s">
        <v>52</v>
      </c>
      <c r="F3" s="113" t="s">
        <v>53</v>
      </c>
      <c r="G3" s="113" t="s">
        <v>54</v>
      </c>
      <c r="H3" s="114" t="s">
        <v>61</v>
      </c>
    </row>
    <row r="4" spans="1:18" ht="22.5" customHeight="1">
      <c r="A4" s="115" t="s">
        <v>138</v>
      </c>
      <c r="B4" s="97" t="s">
        <v>114</v>
      </c>
      <c r="C4" s="37">
        <v>41400000</v>
      </c>
      <c r="D4" s="98" t="s">
        <v>95</v>
      </c>
      <c r="E4" s="37">
        <v>2988000</v>
      </c>
      <c r="F4" s="98" t="s">
        <v>137</v>
      </c>
      <c r="G4" s="37">
        <v>2988000</v>
      </c>
      <c r="H4" s="116"/>
      <c r="J4" s="89"/>
    </row>
    <row r="5" spans="1:18" ht="22.5" customHeight="1">
      <c r="A5" s="96" t="s">
        <v>139</v>
      </c>
      <c r="B5" s="97" t="s">
        <v>122</v>
      </c>
      <c r="C5" s="37">
        <v>11880000</v>
      </c>
      <c r="D5" s="98" t="s">
        <v>137</v>
      </c>
      <c r="E5" s="37">
        <v>990000</v>
      </c>
      <c r="F5" s="98" t="s">
        <v>137</v>
      </c>
      <c r="G5" s="37">
        <v>990000</v>
      </c>
      <c r="H5" s="95"/>
      <c r="J5" s="89"/>
    </row>
    <row r="6" spans="1:18" ht="22.5" customHeight="1">
      <c r="A6" s="96" t="s">
        <v>140</v>
      </c>
      <c r="B6" s="99" t="s">
        <v>124</v>
      </c>
      <c r="C6" s="37">
        <v>6480000</v>
      </c>
      <c r="D6" s="98" t="s">
        <v>29</v>
      </c>
      <c r="E6" s="37">
        <v>540000</v>
      </c>
      <c r="F6" s="98" t="s">
        <v>29</v>
      </c>
      <c r="G6" s="37">
        <v>540000</v>
      </c>
      <c r="H6" s="95"/>
      <c r="J6" s="89"/>
    </row>
    <row r="7" spans="1:18" ht="22.5" customHeight="1">
      <c r="A7" s="100" t="s">
        <v>141</v>
      </c>
      <c r="B7" s="101" t="s">
        <v>127</v>
      </c>
      <c r="C7" s="102">
        <v>4320000</v>
      </c>
      <c r="D7" s="98" t="s">
        <v>29</v>
      </c>
      <c r="E7" s="37">
        <v>360000</v>
      </c>
      <c r="F7" s="98" t="s">
        <v>29</v>
      </c>
      <c r="G7" s="37">
        <v>360000</v>
      </c>
      <c r="H7" s="95"/>
      <c r="J7" s="89"/>
    </row>
    <row r="8" spans="1:18" ht="22.5" customHeight="1">
      <c r="A8" s="100" t="s">
        <v>142</v>
      </c>
      <c r="B8" s="103" t="s">
        <v>128</v>
      </c>
      <c r="C8" s="102">
        <v>7920000</v>
      </c>
      <c r="D8" s="98" t="s">
        <v>29</v>
      </c>
      <c r="E8" s="37">
        <v>660000</v>
      </c>
      <c r="F8" s="98" t="s">
        <v>29</v>
      </c>
      <c r="G8" s="37">
        <v>660000</v>
      </c>
      <c r="H8" s="95"/>
      <c r="J8" s="89"/>
    </row>
    <row r="9" spans="1:18" ht="22.5" customHeight="1">
      <c r="A9" s="100" t="s">
        <v>143</v>
      </c>
      <c r="B9" s="101" t="s">
        <v>129</v>
      </c>
      <c r="C9" s="102">
        <v>1675200</v>
      </c>
      <c r="D9" s="98" t="s">
        <v>29</v>
      </c>
      <c r="E9" s="37">
        <v>139600</v>
      </c>
      <c r="F9" s="98" t="s">
        <v>29</v>
      </c>
      <c r="G9" s="37">
        <v>139600</v>
      </c>
      <c r="H9" s="95"/>
      <c r="J9" s="89"/>
    </row>
    <row r="10" spans="1:18" ht="22.5" customHeight="1">
      <c r="A10" s="100" t="s">
        <v>144</v>
      </c>
      <c r="B10" s="101" t="s">
        <v>130</v>
      </c>
      <c r="C10" s="102">
        <v>4116000</v>
      </c>
      <c r="D10" s="98" t="s">
        <v>29</v>
      </c>
      <c r="E10" s="37">
        <v>343000</v>
      </c>
      <c r="F10" s="98" t="s">
        <v>29</v>
      </c>
      <c r="G10" s="37">
        <v>343000</v>
      </c>
      <c r="H10" s="95"/>
      <c r="J10" s="89"/>
    </row>
    <row r="11" spans="1:18" ht="22.5" customHeight="1">
      <c r="A11" s="100" t="s">
        <v>145</v>
      </c>
      <c r="B11" s="101" t="s">
        <v>131</v>
      </c>
      <c r="C11" s="102">
        <v>13820400</v>
      </c>
      <c r="D11" s="98" t="s">
        <v>29</v>
      </c>
      <c r="E11" s="37">
        <v>1151700</v>
      </c>
      <c r="F11" s="98" t="s">
        <v>29</v>
      </c>
      <c r="G11" s="37">
        <v>1151700</v>
      </c>
      <c r="H11" s="104"/>
      <c r="J11" s="89"/>
    </row>
    <row r="12" spans="1:18" ht="22.5" customHeight="1">
      <c r="A12" s="100" t="s">
        <v>146</v>
      </c>
      <c r="B12" s="101" t="s">
        <v>123</v>
      </c>
      <c r="C12" s="102">
        <v>1620000</v>
      </c>
      <c r="D12" s="98" t="s">
        <v>29</v>
      </c>
      <c r="E12" s="37">
        <v>135000</v>
      </c>
      <c r="F12" s="98" t="s">
        <v>29</v>
      </c>
      <c r="G12" s="37">
        <v>135000</v>
      </c>
      <c r="H12" s="104"/>
      <c r="J12" s="89"/>
    </row>
    <row r="13" spans="1:18" ht="22.5" customHeight="1">
      <c r="A13" s="105" t="s">
        <v>147</v>
      </c>
      <c r="B13" s="101" t="s">
        <v>129</v>
      </c>
      <c r="C13" s="102">
        <v>1147200</v>
      </c>
      <c r="D13" s="98" t="s">
        <v>29</v>
      </c>
      <c r="E13" s="37">
        <v>95600</v>
      </c>
      <c r="F13" s="98" t="s">
        <v>29</v>
      </c>
      <c r="G13" s="37">
        <v>95600</v>
      </c>
      <c r="H13" s="104"/>
      <c r="J13" s="89"/>
    </row>
    <row r="14" spans="1:18" ht="22.5" customHeight="1">
      <c r="A14" s="100" t="s">
        <v>148</v>
      </c>
      <c r="B14" s="101" t="s">
        <v>129</v>
      </c>
      <c r="C14" s="102">
        <v>12650400</v>
      </c>
      <c r="D14" s="98" t="s">
        <v>29</v>
      </c>
      <c r="E14" s="37">
        <v>1054200</v>
      </c>
      <c r="F14" s="98" t="s">
        <v>29</v>
      </c>
      <c r="G14" s="37">
        <v>1054200</v>
      </c>
      <c r="H14" s="95"/>
      <c r="I14" s="88"/>
      <c r="J14" s="89"/>
    </row>
    <row r="15" spans="1:18" ht="22.5" customHeight="1">
      <c r="A15" s="106" t="s">
        <v>149</v>
      </c>
      <c r="B15" s="101" t="s">
        <v>132</v>
      </c>
      <c r="C15" s="102">
        <v>6600000</v>
      </c>
      <c r="D15" s="98" t="s">
        <v>29</v>
      </c>
      <c r="E15" s="128">
        <v>550000</v>
      </c>
      <c r="F15" s="129" t="s">
        <v>29</v>
      </c>
      <c r="G15" s="128">
        <v>550000</v>
      </c>
      <c r="H15" s="95"/>
      <c r="J15" s="89"/>
    </row>
    <row r="16" spans="1:18" ht="22.5" customHeight="1">
      <c r="A16" s="106" t="s">
        <v>150</v>
      </c>
      <c r="B16" s="101" t="s">
        <v>132</v>
      </c>
      <c r="C16" s="102">
        <v>3322200</v>
      </c>
      <c r="D16" s="98" t="s">
        <v>29</v>
      </c>
      <c r="E16" s="128">
        <v>301820</v>
      </c>
      <c r="F16" s="129" t="s">
        <v>29</v>
      </c>
      <c r="G16" s="128">
        <v>301820</v>
      </c>
      <c r="H16" s="95"/>
      <c r="I16" s="88"/>
      <c r="J16" s="89"/>
    </row>
    <row r="17" spans="1:10" ht="22.5" customHeight="1">
      <c r="A17" s="106" t="s">
        <v>151</v>
      </c>
      <c r="B17" s="93" t="s">
        <v>133</v>
      </c>
      <c r="C17" s="94">
        <v>1081308090</v>
      </c>
      <c r="D17" s="98" t="s">
        <v>29</v>
      </c>
      <c r="E17" s="117">
        <v>79642240</v>
      </c>
      <c r="F17" s="98" t="s">
        <v>29</v>
      </c>
      <c r="G17" s="117">
        <v>79642240</v>
      </c>
      <c r="H17" s="95"/>
      <c r="I17" s="88"/>
      <c r="J17" s="89"/>
    </row>
    <row r="18" spans="1:10" ht="22.5" customHeight="1">
      <c r="A18" s="106" t="s">
        <v>168</v>
      </c>
      <c r="B18" s="93" t="s">
        <v>169</v>
      </c>
      <c r="C18" s="94">
        <v>118800000</v>
      </c>
      <c r="D18" s="98" t="s">
        <v>29</v>
      </c>
      <c r="E18" s="117">
        <v>16839000</v>
      </c>
      <c r="F18" s="98" t="s">
        <v>29</v>
      </c>
      <c r="G18" s="117">
        <v>16839000</v>
      </c>
      <c r="H18" s="95"/>
      <c r="I18" s="88"/>
      <c r="J18" s="89"/>
    </row>
    <row r="19" spans="1:10" ht="22.5" customHeight="1">
      <c r="A19" s="122" t="s">
        <v>216</v>
      </c>
      <c r="B19" s="93" t="s">
        <v>227</v>
      </c>
      <c r="C19" s="94">
        <v>1650000</v>
      </c>
      <c r="D19" s="98"/>
      <c r="E19" s="94">
        <v>1650000</v>
      </c>
      <c r="F19" s="98"/>
      <c r="G19" s="94">
        <v>1650000</v>
      </c>
      <c r="H19" s="95"/>
      <c r="I19" s="88"/>
      <c r="J19" s="89"/>
    </row>
    <row r="20" spans="1:10" ht="22.5" customHeight="1">
      <c r="A20" s="122" t="s">
        <v>217</v>
      </c>
      <c r="B20" s="93" t="s">
        <v>228</v>
      </c>
      <c r="C20" s="94">
        <v>6790000</v>
      </c>
      <c r="D20" s="98"/>
      <c r="E20" s="94">
        <v>6790000</v>
      </c>
      <c r="F20" s="98"/>
      <c r="G20" s="94">
        <v>6790000</v>
      </c>
      <c r="H20" s="95"/>
      <c r="I20" s="88"/>
      <c r="J20" s="89"/>
    </row>
    <row r="21" spans="1:10" ht="22.5" customHeight="1">
      <c r="A21" s="122" t="s">
        <v>219</v>
      </c>
      <c r="B21" s="93" t="s">
        <v>228</v>
      </c>
      <c r="C21" s="94">
        <v>9834000</v>
      </c>
      <c r="D21" s="98"/>
      <c r="E21" s="94">
        <v>9834000</v>
      </c>
      <c r="F21" s="98"/>
      <c r="G21" s="94">
        <v>9834000</v>
      </c>
      <c r="H21" s="95"/>
      <c r="I21" s="88"/>
      <c r="J21" s="89"/>
    </row>
    <row r="22" spans="1:10" ht="22.5" customHeight="1">
      <c r="A22" s="122" t="s">
        <v>220</v>
      </c>
      <c r="B22" s="93" t="s">
        <v>230</v>
      </c>
      <c r="C22" s="94">
        <v>4533000</v>
      </c>
      <c r="D22" s="98"/>
      <c r="E22" s="94">
        <v>4533000</v>
      </c>
      <c r="F22" s="98"/>
      <c r="G22" s="94">
        <v>4533000</v>
      </c>
      <c r="H22" s="95"/>
      <c r="I22" s="88"/>
      <c r="J22" s="89"/>
    </row>
    <row r="23" spans="1:10" ht="22.5" customHeight="1">
      <c r="A23" s="122" t="s">
        <v>221</v>
      </c>
      <c r="B23" s="93" t="s">
        <v>231</v>
      </c>
      <c r="C23" s="94">
        <v>11308000</v>
      </c>
      <c r="D23" s="98"/>
      <c r="E23" s="94">
        <v>11308000</v>
      </c>
      <c r="F23" s="98"/>
      <c r="G23" s="94">
        <v>11308000</v>
      </c>
      <c r="H23" s="95"/>
      <c r="I23" s="88"/>
      <c r="J23" s="89"/>
    </row>
    <row r="24" spans="1:10" ht="22.5" customHeight="1">
      <c r="A24" s="122" t="s">
        <v>222</v>
      </c>
      <c r="B24" s="93" t="s">
        <v>232</v>
      </c>
      <c r="C24" s="94">
        <v>2640000</v>
      </c>
      <c r="D24" s="98"/>
      <c r="E24" s="94">
        <v>2640000</v>
      </c>
      <c r="F24" s="98"/>
      <c r="G24" s="94">
        <v>2640000</v>
      </c>
      <c r="H24" s="95"/>
      <c r="I24" s="88"/>
      <c r="J24" s="89"/>
    </row>
    <row r="25" spans="1:10" ht="22.5" customHeight="1">
      <c r="A25" s="122" t="s">
        <v>223</v>
      </c>
      <c r="B25" s="93" t="s">
        <v>233</v>
      </c>
      <c r="C25" s="94">
        <v>4500000</v>
      </c>
      <c r="D25" s="98"/>
      <c r="E25" s="94">
        <v>4500000</v>
      </c>
      <c r="F25" s="98"/>
      <c r="G25" s="94">
        <v>4500000</v>
      </c>
      <c r="H25" s="95"/>
      <c r="I25" s="88"/>
      <c r="J25" s="89"/>
    </row>
    <row r="26" spans="1:10" ht="22.5" customHeight="1">
      <c r="A26" s="122" t="s">
        <v>224</v>
      </c>
      <c r="B26" s="93" t="s">
        <v>234</v>
      </c>
      <c r="C26" s="94">
        <v>3500000</v>
      </c>
      <c r="D26" s="98"/>
      <c r="E26" s="94">
        <v>3500000</v>
      </c>
      <c r="F26" s="98"/>
      <c r="G26" s="94">
        <v>3500000</v>
      </c>
      <c r="H26" s="95"/>
      <c r="I26" s="88"/>
      <c r="J26" s="89"/>
    </row>
    <row r="27" spans="1:10" ht="22.5" customHeight="1">
      <c r="A27" s="122" t="s">
        <v>225</v>
      </c>
      <c r="B27" s="93" t="s">
        <v>127</v>
      </c>
      <c r="C27" s="94">
        <v>1440000</v>
      </c>
      <c r="D27" s="98"/>
      <c r="E27" s="94">
        <v>1440000</v>
      </c>
      <c r="F27" s="98"/>
      <c r="G27" s="94">
        <v>1440000</v>
      </c>
      <c r="H27" s="95"/>
      <c r="I27" s="88"/>
      <c r="J27" s="89"/>
    </row>
    <row r="28" spans="1:10" ht="22.5" customHeight="1">
      <c r="A28" s="122" t="s">
        <v>226</v>
      </c>
      <c r="B28" s="93" t="s">
        <v>235</v>
      </c>
      <c r="C28" s="94">
        <v>1580000</v>
      </c>
      <c r="D28" s="98"/>
      <c r="E28" s="94">
        <v>1580000</v>
      </c>
      <c r="F28" s="98"/>
      <c r="G28" s="94">
        <v>1580000</v>
      </c>
      <c r="H28" s="95"/>
      <c r="I28" s="88"/>
      <c r="J28" s="89"/>
    </row>
    <row r="29" spans="1:10" ht="22.5" customHeight="1" thickBot="1">
      <c r="A29" s="124" t="s">
        <v>250</v>
      </c>
      <c r="B29" s="121" t="s">
        <v>236</v>
      </c>
      <c r="C29" s="118">
        <v>4070000</v>
      </c>
      <c r="D29" s="123"/>
      <c r="E29" s="118">
        <v>4070000</v>
      </c>
      <c r="F29" s="123"/>
      <c r="G29" s="118">
        <v>4070000</v>
      </c>
      <c r="H29" s="107"/>
      <c r="I29" s="88"/>
      <c r="J29" s="8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37"/>
  <sheetViews>
    <sheetView topLeftCell="A22" zoomScale="80" zoomScaleNormal="80" workbookViewId="0">
      <selection activeCell="F31" sqref="F31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98" t="s">
        <v>10</v>
      </c>
      <c r="B1" s="198"/>
      <c r="C1" s="198"/>
      <c r="D1" s="198"/>
      <c r="E1" s="198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203" t="s">
        <v>35</v>
      </c>
      <c r="B3" s="56" t="s">
        <v>36</v>
      </c>
      <c r="C3" s="206" t="s">
        <v>184</v>
      </c>
      <c r="D3" s="207"/>
      <c r="E3" s="208"/>
    </row>
    <row r="4" spans="1:8" ht="30" customHeight="1">
      <c r="A4" s="204"/>
      <c r="B4" s="57" t="s">
        <v>37</v>
      </c>
      <c r="C4" s="58">
        <v>4333000</v>
      </c>
      <c r="D4" s="59" t="s">
        <v>98</v>
      </c>
      <c r="E4" s="60">
        <v>4070000</v>
      </c>
    </row>
    <row r="5" spans="1:8" ht="30" customHeight="1">
      <c r="A5" s="204"/>
      <c r="B5" s="57" t="s">
        <v>38</v>
      </c>
      <c r="C5" s="61">
        <f>(+E5/C4)*100%</f>
        <v>0.93930302330948534</v>
      </c>
      <c r="D5" s="59" t="s">
        <v>16</v>
      </c>
      <c r="E5" s="60">
        <f>E4</f>
        <v>4070000</v>
      </c>
    </row>
    <row r="6" spans="1:8" ht="30" customHeight="1">
      <c r="A6" s="204"/>
      <c r="B6" s="57" t="s">
        <v>15</v>
      </c>
      <c r="C6" s="62" t="s">
        <v>179</v>
      </c>
      <c r="D6" s="63" t="s">
        <v>56</v>
      </c>
      <c r="E6" s="64" t="s">
        <v>251</v>
      </c>
    </row>
    <row r="7" spans="1:8" ht="30" customHeight="1">
      <c r="A7" s="204"/>
      <c r="B7" s="57" t="s">
        <v>39</v>
      </c>
      <c r="C7" s="65" t="s">
        <v>71</v>
      </c>
      <c r="D7" s="63" t="s">
        <v>40</v>
      </c>
      <c r="E7" s="66" t="s">
        <v>188</v>
      </c>
      <c r="H7" t="s">
        <v>109</v>
      </c>
    </row>
    <row r="8" spans="1:8" ht="30" customHeight="1">
      <c r="A8" s="204"/>
      <c r="B8" s="57" t="s">
        <v>41</v>
      </c>
      <c r="C8" s="65" t="s">
        <v>97</v>
      </c>
      <c r="D8" s="63" t="s">
        <v>18</v>
      </c>
      <c r="E8" s="66" t="s">
        <v>185</v>
      </c>
    </row>
    <row r="9" spans="1:8" ht="30" customHeight="1" thickBot="1">
      <c r="A9" s="205"/>
      <c r="B9" s="67" t="s">
        <v>42</v>
      </c>
      <c r="C9" s="68" t="s">
        <v>72</v>
      </c>
      <c r="D9" s="69" t="s">
        <v>43</v>
      </c>
      <c r="E9" s="76" t="s">
        <v>259</v>
      </c>
    </row>
    <row r="10" spans="1:8" ht="30" customHeight="1">
      <c r="A10" s="203" t="s">
        <v>35</v>
      </c>
      <c r="B10" s="56" t="s">
        <v>36</v>
      </c>
      <c r="C10" s="206" t="s">
        <v>252</v>
      </c>
      <c r="D10" s="207"/>
      <c r="E10" s="208"/>
    </row>
    <row r="11" spans="1:8" ht="30" customHeight="1">
      <c r="A11" s="204"/>
      <c r="B11" s="57" t="s">
        <v>37</v>
      </c>
      <c r="C11" s="58">
        <v>1200000</v>
      </c>
      <c r="D11" s="59" t="s">
        <v>98</v>
      </c>
      <c r="E11" s="60">
        <v>1150000</v>
      </c>
    </row>
    <row r="12" spans="1:8" ht="30" customHeight="1">
      <c r="A12" s="204"/>
      <c r="B12" s="57" t="s">
        <v>38</v>
      </c>
      <c r="C12" s="61">
        <f>(+E12/C11)*100%</f>
        <v>0.95833333333333337</v>
      </c>
      <c r="D12" s="59" t="s">
        <v>16</v>
      </c>
      <c r="E12" s="60">
        <f>E11</f>
        <v>1150000</v>
      </c>
    </row>
    <row r="13" spans="1:8" ht="30" customHeight="1">
      <c r="A13" s="204"/>
      <c r="B13" s="57" t="s">
        <v>15</v>
      </c>
      <c r="C13" s="62" t="s">
        <v>253</v>
      </c>
      <c r="D13" s="63" t="s">
        <v>56</v>
      </c>
      <c r="E13" s="64" t="s">
        <v>262</v>
      </c>
    </row>
    <row r="14" spans="1:8" ht="30" customHeight="1">
      <c r="A14" s="204"/>
      <c r="B14" s="57" t="s">
        <v>39</v>
      </c>
      <c r="C14" s="65" t="s">
        <v>71</v>
      </c>
      <c r="D14" s="63" t="s">
        <v>40</v>
      </c>
      <c r="E14" s="66" t="s">
        <v>263</v>
      </c>
      <c r="H14" t="s">
        <v>109</v>
      </c>
    </row>
    <row r="15" spans="1:8" ht="30" customHeight="1">
      <c r="A15" s="204"/>
      <c r="B15" s="57" t="s">
        <v>41</v>
      </c>
      <c r="C15" s="65" t="s">
        <v>97</v>
      </c>
      <c r="D15" s="63" t="s">
        <v>18</v>
      </c>
      <c r="E15" s="66" t="s">
        <v>176</v>
      </c>
    </row>
    <row r="16" spans="1:8" ht="30" customHeight="1" thickBot="1">
      <c r="A16" s="205"/>
      <c r="B16" s="67" t="s">
        <v>42</v>
      </c>
      <c r="C16" s="68" t="s">
        <v>72</v>
      </c>
      <c r="D16" s="69" t="s">
        <v>43</v>
      </c>
      <c r="E16" s="76" t="s">
        <v>175</v>
      </c>
    </row>
    <row r="17" spans="1:8" ht="30" customHeight="1">
      <c r="A17" s="203" t="s">
        <v>35</v>
      </c>
      <c r="B17" s="56" t="s">
        <v>36</v>
      </c>
      <c r="C17" s="206" t="s">
        <v>254</v>
      </c>
      <c r="D17" s="207"/>
      <c r="E17" s="208"/>
    </row>
    <row r="18" spans="1:8" ht="30" customHeight="1">
      <c r="A18" s="204"/>
      <c r="B18" s="57" t="s">
        <v>37</v>
      </c>
      <c r="C18" s="58">
        <v>1600000</v>
      </c>
      <c r="D18" s="59" t="s">
        <v>98</v>
      </c>
      <c r="E18" s="60">
        <v>1500000</v>
      </c>
    </row>
    <row r="19" spans="1:8" ht="30" customHeight="1">
      <c r="A19" s="204"/>
      <c r="B19" s="57" t="s">
        <v>38</v>
      </c>
      <c r="C19" s="61">
        <f>(+E19/C18)*100%</f>
        <v>0.9375</v>
      </c>
      <c r="D19" s="59" t="s">
        <v>16</v>
      </c>
      <c r="E19" s="60">
        <f>E18</f>
        <v>1500000</v>
      </c>
    </row>
    <row r="20" spans="1:8" ht="30" customHeight="1">
      <c r="A20" s="204"/>
      <c r="B20" s="57" t="s">
        <v>15</v>
      </c>
      <c r="C20" s="62" t="s">
        <v>266</v>
      </c>
      <c r="D20" s="63" t="s">
        <v>56</v>
      </c>
      <c r="E20" s="64" t="s">
        <v>264</v>
      </c>
    </row>
    <row r="21" spans="1:8" ht="30" customHeight="1">
      <c r="A21" s="204"/>
      <c r="B21" s="57" t="s">
        <v>39</v>
      </c>
      <c r="C21" s="65" t="s">
        <v>71</v>
      </c>
      <c r="D21" s="63" t="s">
        <v>40</v>
      </c>
      <c r="E21" s="66" t="s">
        <v>265</v>
      </c>
      <c r="H21" t="s">
        <v>109</v>
      </c>
    </row>
    <row r="22" spans="1:8" ht="30" customHeight="1">
      <c r="A22" s="204"/>
      <c r="B22" s="57" t="s">
        <v>41</v>
      </c>
      <c r="C22" s="65" t="s">
        <v>97</v>
      </c>
      <c r="D22" s="63" t="s">
        <v>18</v>
      </c>
      <c r="E22" s="66" t="s">
        <v>176</v>
      </c>
    </row>
    <row r="23" spans="1:8" ht="30" customHeight="1" thickBot="1">
      <c r="A23" s="205"/>
      <c r="B23" s="67" t="s">
        <v>42</v>
      </c>
      <c r="C23" s="68" t="s">
        <v>72</v>
      </c>
      <c r="D23" s="69" t="s">
        <v>43</v>
      </c>
      <c r="E23" s="76" t="s">
        <v>175</v>
      </c>
    </row>
    <row r="24" spans="1:8" ht="30" customHeight="1">
      <c r="A24" s="203" t="s">
        <v>35</v>
      </c>
      <c r="B24" s="56" t="s">
        <v>36</v>
      </c>
      <c r="C24" s="206" t="s">
        <v>255</v>
      </c>
      <c r="D24" s="207"/>
      <c r="E24" s="208"/>
    </row>
    <row r="25" spans="1:8" ht="30" customHeight="1">
      <c r="A25" s="204"/>
      <c r="B25" s="57" t="s">
        <v>37</v>
      </c>
      <c r="C25" s="58">
        <v>2790000</v>
      </c>
      <c r="D25" s="59" t="s">
        <v>98</v>
      </c>
      <c r="E25" s="60">
        <v>2650000</v>
      </c>
    </row>
    <row r="26" spans="1:8" ht="30" customHeight="1">
      <c r="A26" s="204"/>
      <c r="B26" s="57" t="s">
        <v>38</v>
      </c>
      <c r="C26" s="61">
        <f>(+E26/C25)*100%</f>
        <v>0.94982078853046592</v>
      </c>
      <c r="D26" s="59" t="s">
        <v>16</v>
      </c>
      <c r="E26" s="60">
        <f>E25</f>
        <v>2650000</v>
      </c>
    </row>
    <row r="27" spans="1:8" ht="30" customHeight="1">
      <c r="A27" s="204"/>
      <c r="B27" s="57" t="s">
        <v>15</v>
      </c>
      <c r="C27" s="62" t="s">
        <v>209</v>
      </c>
      <c r="D27" s="63" t="s">
        <v>56</v>
      </c>
      <c r="E27" s="64" t="s">
        <v>256</v>
      </c>
    </row>
    <row r="28" spans="1:8" ht="30" customHeight="1">
      <c r="A28" s="204"/>
      <c r="B28" s="57" t="s">
        <v>39</v>
      </c>
      <c r="C28" s="65" t="s">
        <v>71</v>
      </c>
      <c r="D28" s="63" t="s">
        <v>40</v>
      </c>
      <c r="E28" s="66" t="s">
        <v>213</v>
      </c>
      <c r="H28" t="s">
        <v>109</v>
      </c>
    </row>
    <row r="29" spans="1:8" ht="30" customHeight="1">
      <c r="A29" s="204"/>
      <c r="B29" s="57" t="s">
        <v>41</v>
      </c>
      <c r="C29" s="65" t="s">
        <v>97</v>
      </c>
      <c r="D29" s="63" t="s">
        <v>18</v>
      </c>
      <c r="E29" s="66" t="s">
        <v>268</v>
      </c>
    </row>
    <row r="30" spans="1:8" ht="30" customHeight="1" thickBot="1">
      <c r="A30" s="205"/>
      <c r="B30" s="67" t="s">
        <v>42</v>
      </c>
      <c r="C30" s="68" t="s">
        <v>72</v>
      </c>
      <c r="D30" s="69" t="s">
        <v>43</v>
      </c>
      <c r="E30" s="76" t="s">
        <v>174</v>
      </c>
    </row>
    <row r="31" spans="1:8" ht="30" customHeight="1">
      <c r="A31" s="203" t="s">
        <v>35</v>
      </c>
      <c r="B31" s="56" t="s">
        <v>36</v>
      </c>
      <c r="C31" s="206" t="s">
        <v>257</v>
      </c>
      <c r="D31" s="207"/>
      <c r="E31" s="208"/>
    </row>
    <row r="32" spans="1:8" ht="30" customHeight="1">
      <c r="A32" s="204"/>
      <c r="B32" s="57" t="s">
        <v>37</v>
      </c>
      <c r="C32" s="58">
        <v>19900000</v>
      </c>
      <c r="D32" s="59" t="s">
        <v>98</v>
      </c>
      <c r="E32" s="60">
        <v>18900000</v>
      </c>
    </row>
    <row r="33" spans="1:8" ht="30" customHeight="1">
      <c r="A33" s="204"/>
      <c r="B33" s="57" t="s">
        <v>38</v>
      </c>
      <c r="C33" s="61">
        <f>(+E33/C32)*100%</f>
        <v>0.94974874371859297</v>
      </c>
      <c r="D33" s="59" t="s">
        <v>16</v>
      </c>
      <c r="E33" s="60">
        <f>E32</f>
        <v>18900000</v>
      </c>
    </row>
    <row r="34" spans="1:8" ht="30" customHeight="1">
      <c r="A34" s="204"/>
      <c r="B34" s="57" t="s">
        <v>15</v>
      </c>
      <c r="C34" s="62" t="s">
        <v>209</v>
      </c>
      <c r="D34" s="63" t="s">
        <v>56</v>
      </c>
      <c r="E34" s="64" t="s">
        <v>258</v>
      </c>
    </row>
    <row r="35" spans="1:8" ht="30" customHeight="1">
      <c r="A35" s="204"/>
      <c r="B35" s="57" t="s">
        <v>39</v>
      </c>
      <c r="C35" s="65" t="s">
        <v>71</v>
      </c>
      <c r="D35" s="63" t="s">
        <v>40</v>
      </c>
      <c r="E35" s="66" t="s">
        <v>258</v>
      </c>
      <c r="H35" t="s">
        <v>109</v>
      </c>
    </row>
    <row r="36" spans="1:8" ht="30" customHeight="1">
      <c r="A36" s="204"/>
      <c r="B36" s="57" t="s">
        <v>41</v>
      </c>
      <c r="C36" s="65" t="s">
        <v>97</v>
      </c>
      <c r="D36" s="63" t="s">
        <v>18</v>
      </c>
      <c r="E36" s="66" t="s">
        <v>260</v>
      </c>
    </row>
    <row r="37" spans="1:8" ht="30" customHeight="1" thickBot="1">
      <c r="A37" s="205"/>
      <c r="B37" s="67" t="s">
        <v>42</v>
      </c>
      <c r="C37" s="68" t="s">
        <v>72</v>
      </c>
      <c r="D37" s="69" t="s">
        <v>43</v>
      </c>
      <c r="E37" s="76" t="s">
        <v>261</v>
      </c>
    </row>
  </sheetData>
  <mergeCells count="11">
    <mergeCell ref="A1:E1"/>
    <mergeCell ref="A3:A9"/>
    <mergeCell ref="C3:E3"/>
    <mergeCell ref="A31:A37"/>
    <mergeCell ref="C31:E31"/>
    <mergeCell ref="A24:A30"/>
    <mergeCell ref="C24:E24"/>
    <mergeCell ref="A17:A23"/>
    <mergeCell ref="C17:E17"/>
    <mergeCell ref="A10:A16"/>
    <mergeCell ref="C10:E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H24" sqref="H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98" t="s">
        <v>62</v>
      </c>
      <c r="B1" s="198"/>
      <c r="C1" s="198"/>
      <c r="D1" s="198"/>
      <c r="E1" s="198"/>
      <c r="F1" s="198"/>
      <c r="G1" s="198"/>
      <c r="H1" s="198"/>
      <c r="I1" s="198"/>
    </row>
    <row r="2" spans="1:9" ht="32.25" thickBot="1">
      <c r="A2" s="209" t="s">
        <v>69</v>
      </c>
      <c r="B2" s="209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216" t="s">
        <v>2</v>
      </c>
      <c r="B3" s="214" t="s">
        <v>3</v>
      </c>
      <c r="C3" s="214" t="s">
        <v>50</v>
      </c>
      <c r="D3" s="214" t="s">
        <v>64</v>
      </c>
      <c r="E3" s="210" t="s">
        <v>67</v>
      </c>
      <c r="F3" s="211"/>
      <c r="G3" s="210" t="s">
        <v>68</v>
      </c>
      <c r="H3" s="211"/>
      <c r="I3" s="212" t="s">
        <v>63</v>
      </c>
    </row>
    <row r="4" spans="1:9" s="28" customFormat="1" ht="28.5" customHeight="1" thickBot="1">
      <c r="A4" s="217"/>
      <c r="B4" s="215"/>
      <c r="C4" s="215"/>
      <c r="D4" s="215"/>
      <c r="E4" s="77" t="s">
        <v>65</v>
      </c>
      <c r="F4" s="77" t="s">
        <v>66</v>
      </c>
      <c r="G4" s="77" t="s">
        <v>65</v>
      </c>
      <c r="H4" s="77" t="s">
        <v>66</v>
      </c>
      <c r="I4" s="213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2024-10-04T05:16:53Z</dcterms:modified>
</cp:coreProperties>
</file>