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은행문화의집\지출_계약\계약현황공개\"/>
    </mc:Choice>
  </mc:AlternateContent>
  <bookViews>
    <workbookView xWindow="0" yWindow="0" windowWidth="15675" windowHeight="11910" activeTab="1"/>
  </bookViews>
  <sheets>
    <sheet name="물품 발주계획" sheetId="1" r:id="rId1"/>
    <sheet name="용역 발주계획" sheetId="2" r:id="rId2"/>
    <sheet name="공사 발주계획" sheetId="3" r:id="rId3"/>
    <sheet name="입찰현황" sheetId="4" r:id="rId4"/>
    <sheet name="준공검사현황" sheetId="5" r:id="rId5"/>
    <sheet name="대금지급현황" sheetId="6" r:id="rId6"/>
    <sheet name="계약현황공개" sheetId="8" r:id="rId7"/>
    <sheet name="수의계약현황공개" sheetId="9" r:id="rId8"/>
  </sheets>
  <calcPr calcId="162913"/>
</workbook>
</file>

<file path=xl/calcChain.xml><?xml version="1.0" encoding="utf-8"?>
<calcChain xmlns="http://schemas.openxmlformats.org/spreadsheetml/2006/main">
  <c r="E7" i="8" l="1"/>
  <c r="F7" i="8"/>
  <c r="G7" i="8"/>
  <c r="E8" i="8"/>
  <c r="F8" i="8"/>
  <c r="G8" i="8"/>
  <c r="E9" i="8"/>
  <c r="F9" i="8"/>
  <c r="G9" i="8"/>
  <c r="E10" i="8"/>
  <c r="F10" i="8"/>
  <c r="G10" i="8"/>
  <c r="A6" i="8"/>
  <c r="B6" i="8"/>
  <c r="C6" i="8"/>
  <c r="D6" i="8"/>
  <c r="E6" i="8"/>
  <c r="F6" i="8"/>
  <c r="G6" i="8"/>
  <c r="H6" i="8"/>
  <c r="I6" i="8"/>
  <c r="J6" i="8"/>
  <c r="M6" i="8"/>
  <c r="N6" i="8"/>
  <c r="A7" i="8"/>
  <c r="B7" i="8"/>
  <c r="C7" i="8"/>
  <c r="H7" i="8"/>
  <c r="I7" i="8"/>
  <c r="J7" i="8"/>
  <c r="M7" i="8"/>
  <c r="N7" i="8"/>
  <c r="A8" i="8"/>
  <c r="B8" i="8"/>
  <c r="C8" i="8"/>
  <c r="H8" i="8"/>
  <c r="I8" i="8"/>
  <c r="J8" i="8"/>
  <c r="M8" i="8"/>
  <c r="N8" i="8"/>
  <c r="A9" i="8"/>
  <c r="B9" i="8"/>
  <c r="C9" i="8"/>
  <c r="D9" i="8"/>
  <c r="H9" i="8"/>
  <c r="I9" i="8"/>
  <c r="J9" i="8"/>
  <c r="M9" i="8"/>
  <c r="N9" i="8"/>
  <c r="A10" i="8"/>
  <c r="B10" i="8"/>
  <c r="C10" i="8"/>
  <c r="H10" i="8"/>
  <c r="I10" i="8"/>
  <c r="J10" i="8"/>
  <c r="M10" i="8"/>
  <c r="N10" i="8"/>
  <c r="D10" i="9"/>
  <c r="D10" i="8" s="1"/>
  <c r="D9" i="9"/>
  <c r="D8" i="9"/>
  <c r="D8" i="8" s="1"/>
  <c r="D7" i="9"/>
  <c r="D7" i="8" s="1"/>
  <c r="E6" i="9"/>
  <c r="D6" i="9"/>
  <c r="E5" i="9"/>
  <c r="D5" i="9"/>
  <c r="E4" i="9"/>
  <c r="D4" i="9"/>
  <c r="N5" i="8" l="1"/>
  <c r="N4" i="8"/>
  <c r="M5" i="8"/>
  <c r="M4" i="8"/>
  <c r="J5" i="8"/>
  <c r="J4" i="8"/>
  <c r="I5" i="8"/>
  <c r="I4" i="8"/>
  <c r="H4" i="8"/>
  <c r="H5" i="8"/>
  <c r="E5" i="8"/>
  <c r="F5" i="8"/>
  <c r="G5" i="8"/>
  <c r="F4" i="8"/>
  <c r="G4" i="8"/>
  <c r="E4" i="8"/>
  <c r="D5" i="8"/>
  <c r="D4" i="8"/>
  <c r="B5" i="8"/>
  <c r="C5" i="8"/>
  <c r="C4" i="8"/>
  <c r="B4" i="8"/>
  <c r="A5" i="8"/>
  <c r="A4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<sst xmlns="http://schemas.openxmlformats.org/spreadsheetml/2006/main" count="217" uniqueCount="135">
  <si>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</si>
  <si>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</si>
  <si>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</si>
  <si>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</si>
  <si>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</si>
  <si>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</si>
  <si>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</si>
  <si>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</si>
  <si>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</si>
  <si>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</si>
  <si>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</si>
  <si>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</si>
  <si>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</si>
  <si>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</si>
  <si>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</si>
  <si>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</si>
  <si>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구매예정금액
(단위:천원)</t>
    <phoneticPr fontId="3" type="noConversion"/>
  </si>
  <si>
    <t>예산액
(단위:천원)</t>
    <phoneticPr fontId="3" type="noConversion"/>
  </si>
  <si>
    <t>관급자재대
(단위:천원)</t>
    <phoneticPr fontId="3" type="noConversion"/>
  </si>
  <si>
    <t>계
(단위:천원)</t>
    <phoneticPr fontId="3" type="noConversion"/>
  </si>
  <si>
    <t>도급액
( 단위:천원)</t>
    <phoneticPr fontId="3" type="noConversion"/>
  </si>
  <si>
    <t>기타
(단위:천원)</t>
    <phoneticPr fontId="3" type="noConversion"/>
  </si>
  <si>
    <t>-</t>
    <phoneticPr fontId="3" type="noConversion"/>
  </si>
  <si>
    <t>해당없음</t>
    <phoneticPr fontId="3" type="noConversion"/>
  </si>
  <si>
    <t>물품 발주계획</t>
    <phoneticPr fontId="3" type="noConversion"/>
  </si>
  <si>
    <t>용역 발주계획</t>
    <phoneticPr fontId="3" type="noConversion"/>
  </si>
  <si>
    <t>공사 발주계획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</si>
  <si>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</si>
  <si>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</si>
  <si>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</si>
  <si>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</si>
  <si>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</si>
  <si>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</si>
  <si>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</si>
  <si>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</si>
  <si>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</si>
  <si>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</si>
  <si>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</si>
  <si>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</si>
  <si>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</si>
  <si>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</si>
  <si>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</si>
  <si>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</si>
  <si>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</si>
  <si>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</si>
  <si>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</si>
  <si>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</si>
  <si>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</si>
  <si>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</si>
  <si>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계약사유</t>
    <phoneticPr fontId="3" type="noConversion"/>
  </si>
  <si>
    <t>계약상대자</t>
    <phoneticPr fontId="3" type="noConversion"/>
  </si>
  <si>
    <t>소재지</t>
    <phoneticPr fontId="3" type="noConversion"/>
  </si>
  <si>
    <t>대금지급총액</t>
    <phoneticPr fontId="3" type="noConversion"/>
  </si>
  <si>
    <t>선금</t>
    <phoneticPr fontId="3" type="noConversion"/>
  </si>
  <si>
    <t>기성금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</si>
  <si>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</si>
  <si>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</si>
  <si>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</si>
  <si>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</si>
  <si>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</si>
  <si>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(단위:원)</t>
  </si>
  <si>
    <t>은행동청소년문화의집</t>
    <phoneticPr fontId="3" type="noConversion"/>
  </si>
  <si>
    <t>은행동청소년문화의집</t>
  </si>
  <si>
    <t>수의</t>
  </si>
  <si>
    <t>착공일자</t>
    <phoneticPr fontId="14" type="noConversion"/>
  </si>
  <si>
    <t>준공기한</t>
    <phoneticPr fontId="14" type="noConversion"/>
  </si>
  <si>
    <t>㈜문화상상연구소</t>
    <phoneticPr fontId="14" type="noConversion"/>
  </si>
  <si>
    <t>김형준</t>
    <phoneticPr fontId="14" type="noConversion"/>
  </si>
  <si>
    <t>대전 유성구 가정북로 96</t>
    <phoneticPr fontId="14" type="noConversion"/>
  </si>
  <si>
    <t>㈜용성국제여행사</t>
    <phoneticPr fontId="14" type="noConversion"/>
  </si>
  <si>
    <t>권동혁</t>
    <phoneticPr fontId="14" type="noConversion"/>
  </si>
  <si>
    <t>성남시 수정구 수정로 172</t>
    <phoneticPr fontId="14" type="noConversion"/>
  </si>
  <si>
    <t>채주</t>
    <phoneticPr fontId="3" type="noConversion"/>
  </si>
  <si>
    <t>감독자</t>
    <phoneticPr fontId="3" type="noConversion"/>
  </si>
  <si>
    <t>예정가격</t>
    <phoneticPr fontId="3" type="noConversion"/>
  </si>
  <si>
    <t>착공일자</t>
    <phoneticPr fontId="3" type="noConversion"/>
  </si>
  <si>
    <t>준공기한</t>
  </si>
  <si>
    <t>운영팀</t>
    <phoneticPr fontId="3" type="noConversion"/>
  </si>
  <si>
    <t>계약명</t>
  </si>
  <si>
    <t>계약금액</t>
  </si>
  <si>
    <t>계약업체</t>
  </si>
  <si>
    <t>계약일</t>
  </si>
  <si>
    <t>착공일</t>
  </si>
  <si>
    <t>검수요청일</t>
  </si>
  <si>
    <t>준공일</t>
  </si>
  <si>
    <t>비고</t>
  </si>
  <si>
    <t>2016.10.25.</t>
  </si>
  <si>
    <t>2016.10.11.</t>
  </si>
  <si>
    <t>2016. 교육지원사업 진로박람회 장비 임차</t>
  </si>
  <si>
    <t>수의</t>
    <phoneticPr fontId="14" type="noConversion"/>
  </si>
  <si>
    <t>소액수의</t>
    <phoneticPr fontId="14" type="noConversion"/>
  </si>
  <si>
    <t>마케팅스토리</t>
  </si>
  <si>
    <t>강석훈</t>
    <phoneticPr fontId="3" type="noConversion"/>
  </si>
  <si>
    <t>성남시 분당구 벌말로 49-14</t>
    <phoneticPr fontId="3" type="noConversion"/>
  </si>
  <si>
    <t>김무진</t>
    <phoneticPr fontId="14" type="noConversion"/>
  </si>
  <si>
    <t>문화의집 홍보물 제작</t>
  </si>
  <si>
    <t>판촉물일번지</t>
  </si>
  <si>
    <t>복정임</t>
    <phoneticPr fontId="3" type="noConversion"/>
  </si>
  <si>
    <t>성남시 중원구 황송로 77</t>
    <phoneticPr fontId="3" type="noConversion"/>
  </si>
  <si>
    <t>정명원</t>
    <phoneticPr fontId="14" type="noConversion"/>
  </si>
  <si>
    <t>공공청소년프로그램 두근구든 남한산성 워크북 제작</t>
    <phoneticPr fontId="14" type="noConversion"/>
  </si>
  <si>
    <t>미야디자인하우스</t>
    <phoneticPr fontId="14" type="noConversion"/>
  </si>
  <si>
    <t>김정미</t>
    <phoneticPr fontId="14" type="noConversion"/>
  </si>
  <si>
    <t>성남시 분당구 야탑동 205-40</t>
    <phoneticPr fontId="14" type="noConversion"/>
  </si>
  <si>
    <t>이예리</t>
    <phoneticPr fontId="14" type="noConversion"/>
  </si>
  <si>
    <t>공공청소년프로그램 두근구든 남한산성 홍보리플렛 제작</t>
    <phoneticPr fontId="14" type="noConversion"/>
  </si>
  <si>
    <t>제이커뮤니케이션</t>
    <phoneticPr fontId="14" type="noConversion"/>
  </si>
  <si>
    <t>홍준표</t>
    <phoneticPr fontId="14" type="noConversion"/>
  </si>
  <si>
    <t>성남시 분당구 판교로 697</t>
    <phoneticPr fontId="14" type="noConversion"/>
  </si>
  <si>
    <t>다시보는한국사 프로그램비 지급</t>
    <phoneticPr fontId="14" type="noConversion"/>
  </si>
  <si>
    <t>다시보는한국사 역사탐방 차량임차</t>
    <phoneticPr fontId="14" type="noConversion"/>
  </si>
  <si>
    <t>주말창의학교 갯벌생태체험 차량임차</t>
    <phoneticPr fontId="14" type="noConversion"/>
  </si>
  <si>
    <t>대가지급</t>
    <phoneticPr fontId="3" type="noConversion"/>
  </si>
  <si>
    <t>성남시 수정구 수정로 173</t>
  </si>
  <si>
    <t>성남시 수정구 수정로 174</t>
  </si>
  <si>
    <t>성남시 수정구 수정로 175</t>
  </si>
  <si>
    <t>성남시 수정구 수정로 176</t>
  </si>
  <si>
    <t>성남시 수정구 수정로 177</t>
  </si>
  <si>
    <t>공연용 신디사이저 구입</t>
  </si>
  <si>
    <t>공연용신디사이저 구입</t>
  </si>
  <si>
    <t>성음악기</t>
  </si>
  <si>
    <t>교육공동체 사업</t>
  </si>
  <si>
    <t>문화의집 홍보사업</t>
  </si>
  <si>
    <t>공공청소년프로그램 두근구든 남한산성 워크북 제작</t>
    <phoneticPr fontId="21" type="noConversion"/>
  </si>
  <si>
    <t>공공청소년수련시설프로그램지원</t>
    <phoneticPr fontId="3" type="noConversion"/>
  </si>
  <si>
    <t>미야디자인하우스</t>
    <phoneticPr fontId="21" type="noConversion"/>
  </si>
  <si>
    <t>2016.10.10.</t>
  </si>
  <si>
    <t>2016.10.13.</t>
  </si>
  <si>
    <t>2016.10.12.</t>
  </si>
  <si>
    <t>2016.10.18.</t>
  </si>
  <si>
    <t>공공청소년프로그램 두근구든 남한산성 워크북 제작</t>
  </si>
  <si>
    <t>미야디자인하우스</t>
  </si>
  <si>
    <t>정명원</t>
    <phoneticPr fontId="3" type="noConversion"/>
  </si>
  <si>
    <t>031-729-9917</t>
    <phoneticPr fontId="3" type="noConversion"/>
  </si>
  <si>
    <t>주말창의학교 갯벌생태체험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</si>
</sst>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0.000_);[Red]\(0.000\)"/>
    <numFmt numFmtId="178" formatCode="###,##0"/>
    <numFmt numFmtId="179" formatCode="000\-000"/>
    <numFmt numFmtId="180" formatCode="yyyy&quot;.&quot;\ m&quot;.&quot;\ d&quot;.&quot;;@"/>
    <numFmt numFmtId="181" formatCode="yyyy&quot;.&quot;m&quot;.&quot;d;@"/>
    <numFmt numFmtId="182" formatCode="yyyy\.m\.d"/>
    <numFmt numFmtId="183" formatCode="#,##0,"/>
    <numFmt numFmtId="184" formatCode="yyyy\.\ m\.\ d"/>
    <numFmt numFmtId="192" formatCode="_-* #,##0_-;\-* #,##0_-;_-* &quot;-&quot;_-;_-@_-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20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78" fontId="12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 wrapText="1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1" fontId="11" fillId="0" borderId="1" xfId="1" applyFont="1" applyBorder="1" applyAlignment="1">
      <alignment horizontal="right" vertical="center" wrapText="1"/>
    </xf>
    <xf numFmtId="180" fontId="11" fillId="0" borderId="1" xfId="0" applyNumberFormat="1" applyFont="1" applyBorder="1" applyAlignment="1">
      <alignment horizontal="right" vertical="center" wrapText="1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41" fontId="15" fillId="0" borderId="1" xfId="0" applyNumberFormat="1" applyFont="1" applyBorder="1" applyAlignment="1" applyProtection="1">
      <alignment horizontal="center" vertical="center"/>
    </xf>
    <xf numFmtId="9" fontId="15" fillId="0" borderId="1" xfId="0" applyNumberFormat="1" applyFont="1" applyBorder="1" applyAlignment="1" applyProtection="1">
      <alignment horizontal="center" vertical="center"/>
    </xf>
    <xf numFmtId="181" fontId="15" fillId="0" borderId="1" xfId="0" applyNumberFormat="1" applyFont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7" fillId="0" borderId="5" xfId="0" applyFont="1" applyBorder="1" applyAlignment="1">
      <alignment horizontal="center" wrapText="1"/>
    </xf>
    <xf numFmtId="182" fontId="0" fillId="0" borderId="0" xfId="0" applyNumberFormat="1" applyFont="1" applyFill="1" applyBorder="1" applyAlignment="1" applyProtection="1"/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left" vertical="center"/>
    </xf>
    <xf numFmtId="3" fontId="18" fillId="0" borderId="1" xfId="0" applyNumberFormat="1" applyFont="1" applyBorder="1" applyAlignment="1" applyProtection="1">
      <alignment horizontal="right" vertical="center" wrapText="1"/>
    </xf>
    <xf numFmtId="9" fontId="11" fillId="0" borderId="1" xfId="16" applyFont="1" applyBorder="1" applyAlignment="1">
      <alignment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83" fontId="18" fillId="0" borderId="1" xfId="0" applyNumberFormat="1" applyFont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3" fontId="11" fillId="0" borderId="1" xfId="0" applyNumberFormat="1" applyFont="1" applyFill="1" applyBorder="1" applyAlignment="1" applyProtection="1">
      <alignment horizontal="right" vertical="center"/>
    </xf>
    <xf numFmtId="49" fontId="16" fillId="3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5" xfId="0" applyFont="1" applyBorder="1" applyAlignment="1">
      <alignment horizontal="center" vertical="center" wrapText="1"/>
    </xf>
    <xf numFmtId="0" fontId="19" fillId="0" borderId="0" xfId="0" applyFont="1"/>
    <xf numFmtId="184" fontId="18" fillId="0" borderId="1" xfId="0" applyNumberFormat="1" applyFont="1" applyBorder="1" applyAlignment="1" applyProtection="1">
      <alignment horizontal="center" vertical="center"/>
    </xf>
    <xf numFmtId="178" fontId="18" fillId="0" borderId="1" xfId="0" applyNumberFormat="1" applyFont="1" applyBorder="1" applyAlignment="1" applyProtection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</cellXfs>
  <cellStyles count="18">
    <cellStyle name="백분율" xfId="16" builtinId="5"/>
    <cellStyle name="쉼표 [0]" xfId="1" builtinId="6"/>
    <cellStyle name="쉼표 [0] 2" xfId="3"/>
    <cellStyle name="쉼표 [0] 2 2" xfId="8"/>
    <cellStyle name="쉼표 [0] 2 3" xfId="13"/>
    <cellStyle name="쉼표 [0] 3" xfId="4"/>
    <cellStyle name="쉼표 [0] 3 2" xfId="9"/>
    <cellStyle name="쉼표 [0] 3 3" xfId="14"/>
    <cellStyle name="쉼표 [0] 4" xfId="2"/>
    <cellStyle name="쉼표 [0] 4 2" xfId="7"/>
    <cellStyle name="쉼표 [0] 4 3" xfId="12"/>
    <cellStyle name="쉼표 [0] 5" xfId="5"/>
    <cellStyle name="쉼표 [0] 5 2" xfId="10"/>
    <cellStyle name="쉼표 [0] 5 3" xfId="15"/>
    <cellStyle name="쉼표 [0] 6" xfId="6"/>
    <cellStyle name="쉼표 [0] 7" xfId="11"/>
    <cellStyle name="쉼표 [0] 8" xfId="17"/>
    <cellStyle name="표준" xfId="0" builtinId="0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"/>
  <sheetViews>
    <sheetView zoomScale="115" zoomScaleNormal="115" workbookViewId="0">
      <selection activeCell="H12" sqref="H12"/>
    </sheetView>
  </sheetViews>
  <sheetFormatPr defaultRowHeight="12" x14ac:dyDescent="0.15"/>
  <cols>
    <col min="1" max="2" width="7.33203125" style="1" bestFit="1" customWidth="1"/>
    <col min="3" max="3" width="28.109375" style="1" customWidth="1"/>
    <col min="4" max="4" width="7.77734375" style="1" customWidth="1"/>
    <col min="5" max="5" width="11.6640625" style="1" bestFit="1" customWidth="1"/>
    <col min="6" max="6" width="6.77734375" style="1" customWidth="1"/>
    <col min="7" max="7" width="5.33203125" style="1" bestFit="1" customWidth="1"/>
    <col min="8" max="8" width="10.44140625" style="1" customWidth="1"/>
    <col min="9" max="9" width="16.33203125" style="1" bestFit="1" customWidth="1"/>
    <col min="10" max="10" width="8.88671875" style="1"/>
    <col min="11" max="11" width="11.6640625" style="2" customWidth="1"/>
    <col min="12" max="12" width="6.6640625" style="1" customWidth="1"/>
    <col min="13" max="16384" width="8.88671875" style="1"/>
  </cols>
  <sheetData>
    <row r="1" spans="1:22" ht="33.75" customHeight="1" x14ac:dyDescent="0.1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2" ht="24.75" customHeight="1" x14ac:dyDescent="0.15">
      <c r="A2" s="53" t="s">
        <v>61</v>
      </c>
      <c r="B2" s="53"/>
      <c r="C2" s="53"/>
      <c r="D2" s="12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24.75" customHeight="1" x14ac:dyDescent="0.1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16</v>
      </c>
      <c r="I3" s="24" t="s">
        <v>10</v>
      </c>
      <c r="J3" s="24" t="s">
        <v>7</v>
      </c>
      <c r="K3" s="24" t="s">
        <v>8</v>
      </c>
      <c r="L3" s="24" t="s">
        <v>9</v>
      </c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s="2" customFormat="1" ht="25.5" customHeight="1" x14ac:dyDescent="0.15">
      <c r="A4" s="25"/>
      <c r="B4" s="26"/>
      <c r="C4" s="27"/>
      <c r="D4" s="33" t="s">
        <v>22</v>
      </c>
      <c r="E4" s="33" t="s">
        <v>23</v>
      </c>
      <c r="F4" s="33" t="s">
        <v>22</v>
      </c>
      <c r="G4" s="26"/>
      <c r="H4" s="31"/>
      <c r="I4" s="28"/>
      <c r="J4" s="28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8.75" customHeight="1" x14ac:dyDescent="0.15">
      <c r="A5" s="25"/>
      <c r="B5" s="26"/>
      <c r="C5" s="27"/>
      <c r="D5" s="28"/>
      <c r="E5" s="29"/>
      <c r="F5" s="30"/>
      <c r="G5" s="26"/>
      <c r="H5" s="31"/>
      <c r="I5" s="28"/>
      <c r="J5" s="28"/>
      <c r="K5" s="28"/>
      <c r="L5" s="28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7"/>
      <c r="L6" s="36"/>
      <c r="M6" s="36"/>
    </row>
    <row r="7" spans="1:22" x14ac:dyDescent="0.15">
      <c r="A7" s="36"/>
      <c r="B7" s="36"/>
      <c r="C7" s="36"/>
      <c r="D7" s="36"/>
      <c r="E7" s="36"/>
      <c r="F7" s="36"/>
      <c r="G7" s="36"/>
      <c r="H7" s="36"/>
      <c r="I7" s="36"/>
      <c r="J7" s="36"/>
      <c r="K7" s="37"/>
      <c r="L7" s="36"/>
      <c r="M7" s="36"/>
    </row>
    <row r="8" spans="1:22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7"/>
      <c r="L8" s="36"/>
      <c r="M8" s="36"/>
    </row>
    <row r="9" spans="1:22" x14ac:dyDescent="0.15">
      <c r="A9" s="36"/>
      <c r="B9" s="36"/>
      <c r="C9" s="36"/>
      <c r="D9" s="36"/>
      <c r="E9" s="36"/>
      <c r="F9" s="36"/>
      <c r="G9" s="36"/>
      <c r="H9" s="36"/>
      <c r="I9" s="36"/>
      <c r="J9" s="36"/>
      <c r="K9" s="37"/>
      <c r="L9" s="36"/>
      <c r="M9" s="36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5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"/>
  <sheetViews>
    <sheetView tabSelected="1" zoomScaleNormal="100" workbookViewId="0">
      <selection activeCell="H28" sqref="H28"/>
    </sheetView>
  </sheetViews>
  <sheetFormatPr defaultRowHeight="12" x14ac:dyDescent="0.15"/>
  <cols>
    <col min="1" max="1" width="7.33203125" style="2" bestFit="1" customWidth="1"/>
    <col min="2" max="2" width="5.88671875" style="2" bestFit="1" customWidth="1"/>
    <col min="3" max="3" width="44.88671875" style="2" bestFit="1" customWidth="1"/>
    <col min="4" max="4" width="7.33203125" style="2" bestFit="1" customWidth="1"/>
    <col min="5" max="5" width="8.88671875" style="1" bestFit="1" customWidth="1"/>
    <col min="6" max="6" width="17.109375" style="2" customWidth="1"/>
    <col min="7" max="7" width="8.88671875" style="2"/>
    <col min="8" max="8" width="12" style="2" bestFit="1" customWidth="1"/>
    <col min="9" max="9" width="11.6640625" style="1" bestFit="1" customWidth="1"/>
    <col min="10" max="16384" width="8.88671875" style="1"/>
  </cols>
  <sheetData>
    <row r="1" spans="1:88" ht="39" customHeight="1" x14ac:dyDescent="0.15">
      <c r="A1" s="52" t="s">
        <v>25</v>
      </c>
      <c r="B1" s="52"/>
      <c r="C1" s="52"/>
      <c r="D1" s="52"/>
      <c r="E1" s="52"/>
      <c r="F1" s="52"/>
      <c r="G1" s="52"/>
      <c r="H1" s="52"/>
      <c r="I1" s="52"/>
    </row>
    <row r="2" spans="1:88" ht="24.75" customHeight="1" x14ac:dyDescent="0.15">
      <c r="A2" s="53" t="s">
        <v>61</v>
      </c>
      <c r="B2" s="53"/>
      <c r="C2" s="53"/>
      <c r="D2" s="12"/>
      <c r="E2" s="12"/>
      <c r="F2" s="12"/>
      <c r="G2" s="12"/>
      <c r="H2" s="12"/>
      <c r="I2" s="12"/>
    </row>
    <row r="3" spans="1:88" ht="33.75" customHeight="1" x14ac:dyDescent="0.15">
      <c r="A3" s="16" t="s">
        <v>0</v>
      </c>
      <c r="B3" s="17" t="s">
        <v>1</v>
      </c>
      <c r="C3" s="16" t="s">
        <v>11</v>
      </c>
      <c r="D3" s="16" t="s">
        <v>3</v>
      </c>
      <c r="E3" s="18" t="s">
        <v>17</v>
      </c>
      <c r="F3" s="16" t="s">
        <v>14</v>
      </c>
      <c r="G3" s="16" t="s">
        <v>13</v>
      </c>
      <c r="H3" s="16" t="s">
        <v>8</v>
      </c>
      <c r="I3" s="16" t="s">
        <v>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31.5" customHeight="1" x14ac:dyDescent="0.15">
      <c r="A4" s="19">
        <v>2016</v>
      </c>
      <c r="B4" s="19">
        <v>11</v>
      </c>
      <c r="C4" s="20" t="s">
        <v>134</v>
      </c>
      <c r="D4" s="19" t="s">
        <v>63</v>
      </c>
      <c r="E4" s="21">
        <v>650</v>
      </c>
      <c r="F4" s="19" t="s">
        <v>62</v>
      </c>
      <c r="G4" s="19" t="s">
        <v>132</v>
      </c>
      <c r="H4" s="19" t="s">
        <v>133</v>
      </c>
      <c r="I4" s="22"/>
    </row>
  </sheetData>
  <mergeCells count="2">
    <mergeCell ref="A1:I1"/>
    <mergeCell ref="A2:C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F33" sqref="F33"/>
    </sheetView>
  </sheetViews>
  <sheetFormatPr defaultRowHeight="12" x14ac:dyDescent="0.15"/>
  <cols>
    <col min="1" max="1" width="7.21875" style="2" customWidth="1"/>
    <col min="2" max="2" width="6.5546875" style="2" customWidth="1"/>
    <col min="3" max="3" width="25.109375" style="4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9" customHeight="1" x14ac:dyDescent="0.1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4.75" customHeight="1" x14ac:dyDescent="0.15">
      <c r="A2" s="53" t="s">
        <v>61</v>
      </c>
      <c r="B2" s="53"/>
      <c r="C2" s="53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3.75" customHeight="1" x14ac:dyDescent="0.15">
      <c r="A3" s="16" t="s">
        <v>0</v>
      </c>
      <c r="B3" s="17" t="s">
        <v>1</v>
      </c>
      <c r="C3" s="16" t="s">
        <v>15</v>
      </c>
      <c r="D3" s="16" t="s">
        <v>12</v>
      </c>
      <c r="E3" s="16" t="s">
        <v>3</v>
      </c>
      <c r="F3" s="17" t="s">
        <v>20</v>
      </c>
      <c r="G3" s="17" t="s">
        <v>18</v>
      </c>
      <c r="H3" s="17" t="s">
        <v>21</v>
      </c>
      <c r="I3" s="17" t="s">
        <v>19</v>
      </c>
      <c r="J3" s="16" t="s">
        <v>14</v>
      </c>
      <c r="K3" s="16" t="s">
        <v>13</v>
      </c>
      <c r="L3" s="16" t="s">
        <v>8</v>
      </c>
      <c r="M3" s="16" t="s">
        <v>9</v>
      </c>
    </row>
    <row r="4" spans="1:13" ht="32.25" customHeight="1" x14ac:dyDescent="0.15">
      <c r="A4" s="19"/>
      <c r="B4" s="19"/>
      <c r="C4" s="20"/>
      <c r="D4" s="32"/>
      <c r="E4" s="19"/>
      <c r="F4" s="33" t="s">
        <v>22</v>
      </c>
      <c r="G4" s="33" t="s">
        <v>23</v>
      </c>
      <c r="H4" s="33" t="s">
        <v>22</v>
      </c>
      <c r="I4" s="34"/>
      <c r="J4" s="19"/>
      <c r="K4" s="19"/>
      <c r="L4" s="19"/>
      <c r="M4" s="22"/>
    </row>
  </sheetData>
  <mergeCells count="2">
    <mergeCell ref="A1:M1"/>
    <mergeCell ref="A2:C2"/>
  </mergeCells>
  <phoneticPr fontId="3" type="noConversion"/>
  <dataValidations count="3">
    <dataValidation type="list" allowBlank="1" showInputMessage="1" showErrorMessage="1" sqref="D4">
      <formula1>"토건,토목,건축,전문,전기,통신,소방,기타"</formula1>
    </dataValidation>
    <dataValidation type="list" allowBlank="1" showInputMessage="1" showErrorMessage="1" sqref="E4">
      <formula1>"대안,턴키,일반,PQ,수의,실적"</formula1>
    </dataValidation>
    <dataValidation type="textLength" operator="lessThanOrEqual" allowBlank="1" showInputMessage="1" showErrorMessage="1" sqref="J4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33" sqref="F33"/>
    </sheetView>
  </sheetViews>
  <sheetFormatPr defaultRowHeight="13.5" x14ac:dyDescent="0.15"/>
  <cols>
    <col min="1" max="1" width="13" style="5" customWidth="1"/>
    <col min="2" max="2" width="24.44140625" style="5" customWidth="1"/>
    <col min="3" max="3" width="9.5546875" style="5" customWidth="1"/>
    <col min="4" max="4" width="8.88671875" style="5" customWidth="1"/>
    <col min="5" max="5" width="9.21875" style="5" customWidth="1"/>
    <col min="6" max="10" width="9.6640625" style="5" customWidth="1"/>
    <col min="11" max="11" width="8.44140625" style="5" customWidth="1"/>
  </cols>
  <sheetData>
    <row r="1" spans="1:11" ht="25.5" x14ac:dyDescent="0.1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5.5" x14ac:dyDescent="0.15">
      <c r="A2" s="53" t="s">
        <v>61</v>
      </c>
      <c r="B2" s="53"/>
      <c r="C2" s="53"/>
      <c r="D2" s="13"/>
      <c r="E2" s="13"/>
      <c r="F2" s="15"/>
      <c r="G2" s="15"/>
      <c r="H2" s="15"/>
      <c r="I2" s="15"/>
      <c r="J2" s="55" t="s">
        <v>28</v>
      </c>
      <c r="K2" s="55"/>
    </row>
    <row r="3" spans="1:11" ht="22.5" customHeight="1" x14ac:dyDescent="0.15">
      <c r="A3" s="10" t="s">
        <v>29</v>
      </c>
      <c r="B3" s="11" t="s">
        <v>30</v>
      </c>
      <c r="C3" s="11" t="s">
        <v>3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1" t="s">
        <v>9</v>
      </c>
    </row>
    <row r="4" spans="1:11" ht="18.75" customHeight="1" x14ac:dyDescent="0.15">
      <c r="A4" s="6"/>
      <c r="B4" s="7"/>
      <c r="C4" s="7"/>
      <c r="D4" s="33" t="s">
        <v>22</v>
      </c>
      <c r="E4" s="33" t="s">
        <v>23</v>
      </c>
      <c r="F4" s="33" t="s">
        <v>22</v>
      </c>
      <c r="G4" s="7"/>
      <c r="H4" s="7"/>
      <c r="I4" s="7"/>
      <c r="J4" s="7"/>
      <c r="K4" s="9"/>
    </row>
    <row r="5" spans="1:11" ht="18.75" customHeight="1" x14ac:dyDescent="0.15">
      <c r="A5" s="6"/>
      <c r="B5" s="7"/>
      <c r="C5" s="7"/>
      <c r="D5" s="8"/>
      <c r="E5" s="7"/>
      <c r="F5" s="7"/>
      <c r="G5" s="7"/>
      <c r="H5" s="7"/>
      <c r="I5" s="7"/>
      <c r="J5" s="7"/>
      <c r="K5" s="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130" zoomScaleNormal="130" workbookViewId="0">
      <selection activeCell="B14" sqref="B14"/>
    </sheetView>
  </sheetViews>
  <sheetFormatPr defaultRowHeight="13.5" x14ac:dyDescent="0.15"/>
  <cols>
    <col min="1" max="1" width="24.44140625" style="5" customWidth="1"/>
    <col min="2" max="2" width="9.5546875" style="5" customWidth="1"/>
    <col min="3" max="3" width="13.44140625" style="5" customWidth="1"/>
    <col min="4" max="4" width="9.21875" style="5" customWidth="1"/>
    <col min="5" max="7" width="9.6640625" style="5" customWidth="1"/>
    <col min="8" max="8" width="8.44140625" style="5" customWidth="1"/>
  </cols>
  <sheetData>
    <row r="1" spans="1:10" ht="25.5" x14ac:dyDescent="0.15">
      <c r="A1" s="54" t="s">
        <v>38</v>
      </c>
      <c r="B1" s="54"/>
      <c r="C1" s="54"/>
      <c r="D1" s="54"/>
      <c r="E1" s="54"/>
      <c r="F1" s="54"/>
      <c r="G1" s="54"/>
      <c r="H1" s="54"/>
    </row>
    <row r="2" spans="1:10" ht="25.5" x14ac:dyDescent="0.15">
      <c r="A2" s="53" t="s">
        <v>61</v>
      </c>
      <c r="B2" s="53"/>
      <c r="C2" s="53"/>
      <c r="D2" s="13"/>
      <c r="E2" s="15"/>
      <c r="F2" s="15"/>
      <c r="G2" s="55" t="s">
        <v>28</v>
      </c>
      <c r="H2" s="55"/>
    </row>
    <row r="3" spans="1:10" ht="21" customHeight="1" x14ac:dyDescent="0.15">
      <c r="A3" s="80" t="s">
        <v>78</v>
      </c>
      <c r="B3" s="81" t="s">
        <v>79</v>
      </c>
      <c r="C3" s="81" t="s">
        <v>80</v>
      </c>
      <c r="D3" s="81" t="s">
        <v>81</v>
      </c>
      <c r="E3" s="81" t="s">
        <v>82</v>
      </c>
      <c r="F3" s="81" t="s">
        <v>76</v>
      </c>
      <c r="G3" s="81" t="s">
        <v>83</v>
      </c>
      <c r="H3" s="81" t="s">
        <v>84</v>
      </c>
      <c r="I3" s="81" t="s">
        <v>85</v>
      </c>
    </row>
    <row r="4" spans="1:10" ht="26.25" customHeight="1" x14ac:dyDescent="0.15">
      <c r="A4" s="79" t="s">
        <v>88</v>
      </c>
      <c r="B4" s="78">
        <v>860000</v>
      </c>
      <c r="C4" s="74" t="s">
        <v>91</v>
      </c>
      <c r="D4" s="74" t="s">
        <v>126</v>
      </c>
      <c r="E4" s="74" t="s">
        <v>126</v>
      </c>
      <c r="F4" s="74" t="s">
        <v>127</v>
      </c>
      <c r="G4" s="74" t="s">
        <v>127</v>
      </c>
      <c r="H4" s="74" t="s">
        <v>127</v>
      </c>
      <c r="I4" s="49"/>
      <c r="J4" s="75"/>
    </row>
    <row r="5" spans="1:10" ht="24" customHeight="1" x14ac:dyDescent="0.15">
      <c r="A5" s="79" t="s">
        <v>95</v>
      </c>
      <c r="B5" s="78">
        <v>1966250</v>
      </c>
      <c r="C5" s="74" t="s">
        <v>96</v>
      </c>
      <c r="D5" s="74" t="s">
        <v>128</v>
      </c>
      <c r="E5" s="74" t="s">
        <v>128</v>
      </c>
      <c r="F5" s="74" t="s">
        <v>129</v>
      </c>
      <c r="G5" s="74" t="s">
        <v>129</v>
      </c>
      <c r="H5" s="74" t="s">
        <v>129</v>
      </c>
      <c r="I5" s="49"/>
      <c r="J5" s="75"/>
    </row>
    <row r="6" spans="1:10" ht="22.5" x14ac:dyDescent="0.15">
      <c r="A6" s="79" t="s">
        <v>130</v>
      </c>
      <c r="B6" s="78">
        <v>1535000</v>
      </c>
      <c r="C6" s="74" t="s">
        <v>131</v>
      </c>
      <c r="D6" s="74" t="s">
        <v>87</v>
      </c>
      <c r="E6" s="74" t="s">
        <v>87</v>
      </c>
      <c r="F6" s="74" t="s">
        <v>86</v>
      </c>
      <c r="G6" s="74" t="s">
        <v>86</v>
      </c>
      <c r="H6" s="74" t="s">
        <v>86</v>
      </c>
      <c r="I6" s="49"/>
      <c r="J6" s="75"/>
    </row>
  </sheetData>
  <mergeCells count="3">
    <mergeCell ref="A1:H1"/>
    <mergeCell ref="G2:H2"/>
    <mergeCell ref="A2:C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30" zoomScaleNormal="130" workbookViewId="0">
      <selection activeCell="B17" sqref="B17"/>
    </sheetView>
  </sheetViews>
  <sheetFormatPr defaultRowHeight="13.5" x14ac:dyDescent="0.15"/>
  <cols>
    <col min="1" max="1" width="14.88671875" style="5" customWidth="1"/>
    <col min="2" max="2" width="36.109375" style="5" bestFit="1" customWidth="1"/>
    <col min="3" max="3" width="9.5546875" style="5" customWidth="1"/>
    <col min="4" max="4" width="8.88671875" style="5" customWidth="1"/>
    <col min="5" max="5" width="18.109375" style="5" customWidth="1"/>
    <col min="6" max="6" width="15.44140625" style="5" customWidth="1"/>
    <col min="7" max="7" width="8.44140625" style="5" customWidth="1"/>
  </cols>
  <sheetData>
    <row r="1" spans="1:7" ht="25.5" x14ac:dyDescent="0.15">
      <c r="A1" s="54" t="s">
        <v>42</v>
      </c>
      <c r="B1" s="54"/>
      <c r="C1" s="54"/>
      <c r="D1" s="54"/>
      <c r="E1" s="54"/>
      <c r="F1" s="54"/>
      <c r="G1" s="54"/>
    </row>
    <row r="2" spans="1:7" ht="25.5" x14ac:dyDescent="0.15">
      <c r="A2" s="53" t="s">
        <v>61</v>
      </c>
      <c r="B2" s="53"/>
      <c r="C2" s="53"/>
      <c r="D2" s="13"/>
      <c r="E2" s="13"/>
      <c r="F2" s="56" t="s">
        <v>28</v>
      </c>
      <c r="G2" s="56"/>
    </row>
    <row r="3" spans="1:7" ht="26.25" customHeight="1" x14ac:dyDescent="0.15">
      <c r="A3" s="10" t="s">
        <v>29</v>
      </c>
      <c r="B3" s="11" t="s">
        <v>30</v>
      </c>
      <c r="C3" s="11" t="s">
        <v>43</v>
      </c>
      <c r="D3" s="11" t="s">
        <v>44</v>
      </c>
      <c r="E3" s="11" t="s">
        <v>45</v>
      </c>
      <c r="F3" s="11" t="s">
        <v>46</v>
      </c>
      <c r="G3" s="11" t="s">
        <v>9</v>
      </c>
    </row>
    <row r="4" spans="1:7" ht="19.5" customHeight="1" x14ac:dyDescent="0.15">
      <c r="A4" s="6" t="s">
        <v>77</v>
      </c>
      <c r="B4" s="57" t="s">
        <v>118</v>
      </c>
      <c r="C4" s="76">
        <v>42650</v>
      </c>
      <c r="D4" s="77">
        <v>1455000</v>
      </c>
      <c r="E4" s="57" t="s">
        <v>119</v>
      </c>
      <c r="F4" s="57" t="s">
        <v>120</v>
      </c>
      <c r="G4" s="9"/>
    </row>
    <row r="5" spans="1:7" ht="19.5" customHeight="1" x14ac:dyDescent="0.15">
      <c r="A5" s="6" t="s">
        <v>77</v>
      </c>
      <c r="B5" s="57" t="s">
        <v>88</v>
      </c>
      <c r="C5" s="76">
        <v>42670</v>
      </c>
      <c r="D5" s="77">
        <v>860000</v>
      </c>
      <c r="E5" s="57" t="s">
        <v>121</v>
      </c>
      <c r="F5" s="57" t="s">
        <v>91</v>
      </c>
      <c r="G5" s="9"/>
    </row>
    <row r="6" spans="1:7" ht="19.5" customHeight="1" x14ac:dyDescent="0.15">
      <c r="A6" s="6" t="s">
        <v>77</v>
      </c>
      <c r="B6" s="57" t="s">
        <v>95</v>
      </c>
      <c r="C6" s="76">
        <v>42670</v>
      </c>
      <c r="D6" s="77">
        <v>1966250</v>
      </c>
      <c r="E6" s="57" t="s">
        <v>122</v>
      </c>
      <c r="F6" s="57" t="s">
        <v>96</v>
      </c>
      <c r="G6" s="9"/>
    </row>
    <row r="7" spans="1:7" ht="19.5" customHeight="1" x14ac:dyDescent="0.15">
      <c r="A7" s="6" t="s">
        <v>77</v>
      </c>
      <c r="B7" s="63" t="s">
        <v>123</v>
      </c>
      <c r="C7" s="60">
        <v>42668</v>
      </c>
      <c r="D7" s="64">
        <v>1535000</v>
      </c>
      <c r="E7" s="62" t="s">
        <v>124</v>
      </c>
      <c r="F7" s="63" t="s">
        <v>125</v>
      </c>
      <c r="G7" s="9"/>
    </row>
    <row r="8" spans="1:7" x14ac:dyDescent="0.15">
      <c r="C8" s="50"/>
    </row>
    <row r="9" spans="1:7" x14ac:dyDescent="0.15">
      <c r="C9" s="50"/>
    </row>
    <row r="10" spans="1:7" x14ac:dyDescent="0.15">
      <c r="C10" s="50"/>
    </row>
    <row r="11" spans="1:7" x14ac:dyDescent="0.15">
      <c r="C11" s="50"/>
    </row>
    <row r="12" spans="1:7" x14ac:dyDescent="0.15">
      <c r="C12" s="50"/>
    </row>
    <row r="13" spans="1:7" x14ac:dyDescent="0.15">
      <c r="C13" s="50"/>
    </row>
    <row r="14" spans="1:7" x14ac:dyDescent="0.15">
      <c r="C14" s="50"/>
    </row>
    <row r="15" spans="1:7" x14ac:dyDescent="0.15">
      <c r="C15" s="50"/>
    </row>
    <row r="16" spans="1:7" x14ac:dyDescent="0.15">
      <c r="C16" s="50"/>
    </row>
    <row r="17" spans="3:3" x14ac:dyDescent="0.15">
      <c r="C17" s="50"/>
    </row>
    <row r="18" spans="3:3" x14ac:dyDescent="0.15">
      <c r="C18" s="50"/>
    </row>
    <row r="19" spans="3:3" x14ac:dyDescent="0.15">
      <c r="C19" s="50"/>
    </row>
    <row r="20" spans="3:3" x14ac:dyDescent="0.15">
      <c r="C20" s="50"/>
    </row>
    <row r="21" spans="3:3" x14ac:dyDescent="0.15">
      <c r="C21" s="50"/>
    </row>
    <row r="22" spans="3:3" x14ac:dyDescent="0.15">
      <c r="C22" s="50"/>
    </row>
    <row r="23" spans="3:3" x14ac:dyDescent="0.15">
      <c r="C23" s="50"/>
    </row>
    <row r="24" spans="3:3" x14ac:dyDescent="0.15">
      <c r="C24" s="50"/>
    </row>
    <row r="25" spans="3:3" x14ac:dyDescent="0.15">
      <c r="C25" s="50"/>
    </row>
    <row r="26" spans="3:3" x14ac:dyDescent="0.15">
      <c r="C26" s="50"/>
    </row>
    <row r="27" spans="3:3" x14ac:dyDescent="0.15">
      <c r="C27" s="50"/>
    </row>
    <row r="28" spans="3:3" x14ac:dyDescent="0.15">
      <c r="C28" s="50"/>
    </row>
    <row r="29" spans="3:3" x14ac:dyDescent="0.15">
      <c r="C29" s="50"/>
    </row>
    <row r="30" spans="3:3" x14ac:dyDescent="0.15">
      <c r="C30" s="50"/>
    </row>
    <row r="31" spans="3:3" x14ac:dyDescent="0.15">
      <c r="C31" s="50"/>
    </row>
    <row r="32" spans="3:3" x14ac:dyDescent="0.15">
      <c r="C32" s="50"/>
    </row>
    <row r="33" spans="3:3" x14ac:dyDescent="0.15">
      <c r="C33" s="50"/>
    </row>
    <row r="34" spans="3:3" x14ac:dyDescent="0.15">
      <c r="C34" s="50"/>
    </row>
  </sheetData>
  <mergeCells count="3">
    <mergeCell ref="A1:G1"/>
    <mergeCell ref="F2:G2"/>
    <mergeCell ref="A2:C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5" zoomScaleNormal="115" workbookViewId="0">
      <selection activeCell="B18" sqref="B18"/>
    </sheetView>
  </sheetViews>
  <sheetFormatPr defaultRowHeight="13.5" x14ac:dyDescent="0.15"/>
  <cols>
    <col min="1" max="1" width="39.77734375" style="5" bestFit="1" customWidth="1"/>
    <col min="2" max="2" width="8.6640625" style="5" customWidth="1"/>
    <col min="3" max="3" width="8.21875" style="5" customWidth="1"/>
    <col min="4" max="4" width="7.88671875" style="5" customWidth="1"/>
    <col min="5" max="7" width="7.6640625" style="5" customWidth="1"/>
    <col min="8" max="8" width="8" style="5" bestFit="1" customWidth="1"/>
    <col min="9" max="9" width="9.21875" style="5" customWidth="1"/>
    <col min="10" max="10" width="12.44140625" style="5" bestFit="1" customWidth="1"/>
    <col min="11" max="11" width="18.77734375" style="5" customWidth="1"/>
    <col min="12" max="12" width="4" style="5" bestFit="1" customWidth="1"/>
    <col min="13" max="13" width="8.6640625" style="5" bestFit="1" customWidth="1"/>
    <col min="14" max="14" width="8.44140625" style="5" customWidth="1"/>
  </cols>
  <sheetData>
    <row r="1" spans="1:14" ht="25.5" x14ac:dyDescent="0.15">
      <c r="A1" s="54" t="s">
        <v>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.5" x14ac:dyDescent="0.15">
      <c r="A2" s="53" t="s">
        <v>61</v>
      </c>
      <c r="B2" s="53"/>
      <c r="C2" s="53"/>
      <c r="D2" s="13"/>
      <c r="E2" s="13"/>
      <c r="F2" s="35"/>
      <c r="G2" s="35"/>
      <c r="H2" s="13"/>
      <c r="I2" s="13"/>
      <c r="J2" s="15"/>
      <c r="K2" s="15"/>
      <c r="L2" s="15"/>
      <c r="M2" s="55" t="s">
        <v>60</v>
      </c>
      <c r="N2" s="55"/>
    </row>
    <row r="3" spans="1:14" s="42" customFormat="1" ht="23.25" customHeight="1" x14ac:dyDescent="0.15">
      <c r="A3" s="11" t="s">
        <v>30</v>
      </c>
      <c r="B3" s="11" t="s">
        <v>74</v>
      </c>
      <c r="C3" s="11" t="s">
        <v>39</v>
      </c>
      <c r="D3" s="11" t="s">
        <v>48</v>
      </c>
      <c r="E3" s="11" t="s">
        <v>40</v>
      </c>
      <c r="F3" s="11" t="s">
        <v>75</v>
      </c>
      <c r="G3" s="11" t="s">
        <v>41</v>
      </c>
      <c r="H3" s="11" t="s">
        <v>3</v>
      </c>
      <c r="I3" s="11" t="s">
        <v>49</v>
      </c>
      <c r="J3" s="11" t="s">
        <v>72</v>
      </c>
      <c r="K3" s="11" t="s">
        <v>51</v>
      </c>
      <c r="L3" s="11" t="s">
        <v>53</v>
      </c>
      <c r="M3" s="11" t="s">
        <v>54</v>
      </c>
      <c r="N3" s="11" t="s">
        <v>52</v>
      </c>
    </row>
    <row r="4" spans="1:14" s="42" customFormat="1" ht="23.25" customHeight="1" x14ac:dyDescent="0.15">
      <c r="A4" s="48" t="str">
        <f>수의계약현황공개!A4</f>
        <v>2016. 교육지원사업 진로박람회 장비 임차</v>
      </c>
      <c r="B4" s="44">
        <f>수의계약현황공개!B4</f>
        <v>900000</v>
      </c>
      <c r="C4" s="44">
        <f>수의계약현황공개!C4</f>
        <v>860000</v>
      </c>
      <c r="D4" s="45">
        <f>수의계약현황공개!D4</f>
        <v>0.9555555555555556</v>
      </c>
      <c r="E4" s="46">
        <f>수의계약현황공개!E4</f>
        <v>42653</v>
      </c>
      <c r="F4" s="46">
        <f>수의계약현황공개!F4</f>
        <v>42653</v>
      </c>
      <c r="G4" s="46">
        <f>수의계약현황공개!G4</f>
        <v>42656</v>
      </c>
      <c r="H4" s="46" t="str">
        <f>수의계약현황공개!H4</f>
        <v>수의</v>
      </c>
      <c r="I4" s="47" t="str">
        <f>수의계약현황공개!I4</f>
        <v>소액수의</v>
      </c>
      <c r="J4" s="38" t="str">
        <f>수의계약현황공개!J4</f>
        <v>마케팅스토리</v>
      </c>
      <c r="K4" s="39" t="s">
        <v>68</v>
      </c>
      <c r="L4" s="38">
        <v>0</v>
      </c>
      <c r="M4" s="44">
        <f>수의계약현황공개!C4</f>
        <v>860000</v>
      </c>
      <c r="N4" s="44">
        <f>수의계약현황공개!C4</f>
        <v>860000</v>
      </c>
    </row>
    <row r="5" spans="1:14" s="42" customFormat="1" ht="23.25" customHeight="1" x14ac:dyDescent="0.15">
      <c r="A5" s="48" t="str">
        <f>수의계약현황공개!A5</f>
        <v>문화의집 홍보물 제작</v>
      </c>
      <c r="B5" s="44">
        <f>수의계약현황공개!B5</f>
        <v>2400000</v>
      </c>
      <c r="C5" s="44">
        <f>수의계약현황공개!C5</f>
        <v>1966250</v>
      </c>
      <c r="D5" s="45">
        <f>수의계약현황공개!D5</f>
        <v>0.81927083333333328</v>
      </c>
      <c r="E5" s="46">
        <f>수의계약현황공개!E5</f>
        <v>42655</v>
      </c>
      <c r="F5" s="46">
        <f>수의계약현황공개!F5</f>
        <v>42655</v>
      </c>
      <c r="G5" s="46">
        <f>수의계약현황공개!G5</f>
        <v>42661</v>
      </c>
      <c r="H5" s="46" t="str">
        <f>수의계약현황공개!H5</f>
        <v>수의</v>
      </c>
      <c r="I5" s="47" t="str">
        <f>수의계약현황공개!I5</f>
        <v>소액수의</v>
      </c>
      <c r="J5" s="38" t="str">
        <f>수의계약현황공개!J5</f>
        <v>판촉물일번지</v>
      </c>
      <c r="K5" s="39" t="s">
        <v>71</v>
      </c>
      <c r="L5" s="38">
        <v>0</v>
      </c>
      <c r="M5" s="44">
        <f>수의계약현황공개!C5</f>
        <v>1966250</v>
      </c>
      <c r="N5" s="44">
        <f>수의계약현황공개!C5</f>
        <v>1966250</v>
      </c>
    </row>
    <row r="6" spans="1:14" ht="23.25" customHeight="1" x14ac:dyDescent="0.15">
      <c r="A6" s="48" t="str">
        <f>수의계약현황공개!A6</f>
        <v>공공청소년프로그램 두근구든 남한산성 워크북 제작</v>
      </c>
      <c r="B6" s="44">
        <f>수의계약현황공개!B6</f>
        <v>1655000</v>
      </c>
      <c r="C6" s="44">
        <f>수의계약현황공개!C6</f>
        <v>1535000</v>
      </c>
      <c r="D6" s="45">
        <f>수의계약현황공개!D6</f>
        <v>0.92749244712990941</v>
      </c>
      <c r="E6" s="46">
        <f>수의계약현황공개!E6</f>
        <v>42654</v>
      </c>
      <c r="F6" s="46">
        <f>수의계약현황공개!F6</f>
        <v>42654</v>
      </c>
      <c r="G6" s="46">
        <f>수의계약현황공개!G6</f>
        <v>42668</v>
      </c>
      <c r="H6" s="46" t="str">
        <f>수의계약현황공개!H6</f>
        <v>수의</v>
      </c>
      <c r="I6" s="47" t="str">
        <f>수의계약현황공개!I6</f>
        <v>소액수의</v>
      </c>
      <c r="J6" s="38" t="str">
        <f>수의계약현황공개!J6</f>
        <v>미야디자인하우스</v>
      </c>
      <c r="K6" s="39" t="s">
        <v>113</v>
      </c>
      <c r="L6" s="38">
        <v>0</v>
      </c>
      <c r="M6" s="44">
        <f>수의계약현황공개!C6</f>
        <v>1535000</v>
      </c>
      <c r="N6" s="44">
        <f>수의계약현황공개!C6</f>
        <v>1535000</v>
      </c>
    </row>
    <row r="7" spans="1:14" ht="23.25" customHeight="1" x14ac:dyDescent="0.15">
      <c r="A7" s="48" t="str">
        <f>수의계약현황공개!A7</f>
        <v>공공청소년프로그램 두근구든 남한산성 홍보리플렛 제작</v>
      </c>
      <c r="B7" s="44">
        <f>수의계약현황공개!B7</f>
        <v>687500</v>
      </c>
      <c r="C7" s="44">
        <f>수의계약현황공개!C7</f>
        <v>648860</v>
      </c>
      <c r="D7" s="45">
        <f>수의계약현황공개!D7</f>
        <v>0.94379636363636366</v>
      </c>
      <c r="E7" s="46">
        <f>수의계약현황공개!E7</f>
        <v>42668</v>
      </c>
      <c r="F7" s="46">
        <f>수의계약현황공개!F7</f>
        <v>42668</v>
      </c>
      <c r="G7" s="46">
        <f>수의계약현황공개!G7</f>
        <v>42676</v>
      </c>
      <c r="H7" s="46" t="str">
        <f>수의계약현황공개!H7</f>
        <v>수의</v>
      </c>
      <c r="I7" s="47" t="str">
        <f>수의계약현황공개!I7</f>
        <v>소액수의</v>
      </c>
      <c r="J7" s="38" t="str">
        <f>수의계약현황공개!J7</f>
        <v>제이커뮤니케이션</v>
      </c>
      <c r="K7" s="39" t="s">
        <v>114</v>
      </c>
      <c r="L7" s="38">
        <v>0</v>
      </c>
      <c r="M7" s="44">
        <f>수의계약현황공개!C7</f>
        <v>648860</v>
      </c>
      <c r="N7" s="44">
        <f>수의계약현황공개!C7</f>
        <v>648860</v>
      </c>
    </row>
    <row r="8" spans="1:14" ht="23.25" customHeight="1" x14ac:dyDescent="0.15">
      <c r="A8" s="48" t="str">
        <f>수의계약현황공개!A8</f>
        <v>다시보는한국사 프로그램비 지급</v>
      </c>
      <c r="B8" s="44">
        <f>수의계약현황공개!B8</f>
        <v>360000</v>
      </c>
      <c r="C8" s="44">
        <f>수의계약현황공개!C8</f>
        <v>360000</v>
      </c>
      <c r="D8" s="45">
        <f>수의계약현황공개!D8</f>
        <v>1</v>
      </c>
      <c r="E8" s="46">
        <f>수의계약현황공개!E8</f>
        <v>42674</v>
      </c>
      <c r="F8" s="46">
        <f>수의계약현황공개!F8</f>
        <v>42674</v>
      </c>
      <c r="G8" s="46">
        <f>수의계약현황공개!G8</f>
        <v>42686</v>
      </c>
      <c r="H8" s="46" t="str">
        <f>수의계약현황공개!H8</f>
        <v>수의</v>
      </c>
      <c r="I8" s="47" t="str">
        <f>수의계약현황공개!I8</f>
        <v>소액수의</v>
      </c>
      <c r="J8" s="38" t="str">
        <f>수의계약현황공개!J8</f>
        <v>㈜문화상상연구소</v>
      </c>
      <c r="K8" s="39" t="s">
        <v>115</v>
      </c>
      <c r="L8" s="38">
        <v>0</v>
      </c>
      <c r="M8" s="44">
        <f>수의계약현황공개!C8</f>
        <v>360000</v>
      </c>
      <c r="N8" s="44">
        <f>수의계약현황공개!C8</f>
        <v>360000</v>
      </c>
    </row>
    <row r="9" spans="1:14" ht="23.25" customHeight="1" x14ac:dyDescent="0.15">
      <c r="A9" s="48" t="str">
        <f>수의계약현황공개!A9</f>
        <v>다시보는한국사 역사탐방 차량임차</v>
      </c>
      <c r="B9" s="44">
        <f>수의계약현황공개!B9</f>
        <v>700000</v>
      </c>
      <c r="C9" s="44">
        <f>수의계약현황공개!C9</f>
        <v>650000</v>
      </c>
      <c r="D9" s="45">
        <f>수의계약현황공개!D9</f>
        <v>0.9285714285714286</v>
      </c>
      <c r="E9" s="46">
        <f>수의계약현황공개!E9</f>
        <v>42674</v>
      </c>
      <c r="F9" s="46">
        <f>수의계약현황공개!F9</f>
        <v>42674</v>
      </c>
      <c r="G9" s="46">
        <f>수의계약현황공개!G9</f>
        <v>42686</v>
      </c>
      <c r="H9" s="46" t="str">
        <f>수의계약현황공개!H9</f>
        <v>수의</v>
      </c>
      <c r="I9" s="47" t="str">
        <f>수의계약현황공개!I9</f>
        <v>소액수의</v>
      </c>
      <c r="J9" s="38" t="str">
        <f>수의계약현황공개!J9</f>
        <v>㈜용성국제여행사</v>
      </c>
      <c r="K9" s="39" t="s">
        <v>116</v>
      </c>
      <c r="L9" s="38">
        <v>0</v>
      </c>
      <c r="M9" s="44">
        <f>수의계약현황공개!C9</f>
        <v>650000</v>
      </c>
      <c r="N9" s="44">
        <f>수의계약현황공개!C9</f>
        <v>650000</v>
      </c>
    </row>
    <row r="10" spans="1:14" ht="23.25" customHeight="1" x14ac:dyDescent="0.15">
      <c r="A10" s="48" t="str">
        <f>수의계약현황공개!A10</f>
        <v>주말창의학교 갯벌생태체험 차량임차</v>
      </c>
      <c r="B10" s="44">
        <f>수의계약현황공개!B10</f>
        <v>650000</v>
      </c>
      <c r="C10" s="44">
        <f>수의계약현황공개!C10</f>
        <v>600000</v>
      </c>
      <c r="D10" s="45">
        <f>수의계약현황공개!D10</f>
        <v>0.92307692307692313</v>
      </c>
      <c r="E10" s="46">
        <f>수의계약현황공개!E10</f>
        <v>42674</v>
      </c>
      <c r="F10" s="46">
        <f>수의계약현황공개!F10</f>
        <v>42674</v>
      </c>
      <c r="G10" s="46">
        <f>수의계약현황공개!G10</f>
        <v>42693</v>
      </c>
      <c r="H10" s="46" t="str">
        <f>수의계약현황공개!H10</f>
        <v>수의</v>
      </c>
      <c r="I10" s="47" t="str">
        <f>수의계약현황공개!I10</f>
        <v>소액수의</v>
      </c>
      <c r="J10" s="38" t="str">
        <f>수의계약현황공개!J10</f>
        <v>㈜용성국제여행사</v>
      </c>
      <c r="K10" s="39" t="s">
        <v>117</v>
      </c>
      <c r="L10" s="38">
        <v>0</v>
      </c>
      <c r="M10" s="44">
        <f>수의계약현황공개!C10</f>
        <v>600000</v>
      </c>
      <c r="N10" s="44">
        <f>수의계약현황공개!C10</f>
        <v>600000</v>
      </c>
    </row>
  </sheetData>
  <mergeCells count="3">
    <mergeCell ref="A1:N1"/>
    <mergeCell ref="M2:N2"/>
    <mergeCell ref="A2:C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130" zoomScaleNormal="130" workbookViewId="0">
      <selection activeCell="J18" sqref="J18"/>
    </sheetView>
  </sheetViews>
  <sheetFormatPr defaultRowHeight="13.5" x14ac:dyDescent="0.15"/>
  <cols>
    <col min="1" max="1" width="21.21875" style="5" customWidth="1"/>
    <col min="2" max="2" width="8.6640625" style="5" customWidth="1"/>
    <col min="3" max="3" width="8.21875" style="5" customWidth="1"/>
    <col min="4" max="4" width="7.88671875" style="5" customWidth="1"/>
    <col min="5" max="6" width="10.109375" style="5" bestFit="1" customWidth="1"/>
    <col min="7" max="7" width="10.109375" style="5" customWidth="1"/>
    <col min="8" max="9" width="10.109375" style="5" bestFit="1" customWidth="1"/>
    <col min="10" max="14" width="9.6640625" style="5" customWidth="1"/>
  </cols>
  <sheetData>
    <row r="1" spans="1:14" ht="25.5" x14ac:dyDescent="0.15">
      <c r="A1" s="54" t="s">
        <v>56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.5" x14ac:dyDescent="0.15">
      <c r="A2" s="53" t="s">
        <v>61</v>
      </c>
      <c r="B2" s="53"/>
      <c r="C2" s="53"/>
      <c r="D2" s="13"/>
      <c r="E2" s="13"/>
      <c r="F2" s="13"/>
      <c r="G2" s="35"/>
      <c r="H2" s="13"/>
      <c r="I2" s="13"/>
      <c r="J2" s="15"/>
      <c r="K2" s="15"/>
      <c r="L2" s="15"/>
      <c r="M2" s="55" t="s">
        <v>60</v>
      </c>
      <c r="N2" s="55"/>
    </row>
    <row r="3" spans="1:14" s="42" customFormat="1" ht="24.75" customHeight="1" x14ac:dyDescent="0.15">
      <c r="A3" s="65" t="s">
        <v>2</v>
      </c>
      <c r="B3" s="65" t="s">
        <v>47</v>
      </c>
      <c r="C3" s="65" t="s">
        <v>39</v>
      </c>
      <c r="D3" s="65" t="s">
        <v>57</v>
      </c>
      <c r="E3" s="65" t="s">
        <v>40</v>
      </c>
      <c r="F3" s="43" t="s">
        <v>64</v>
      </c>
      <c r="G3" s="43" t="s">
        <v>65</v>
      </c>
      <c r="H3" s="65" t="s">
        <v>49</v>
      </c>
      <c r="I3" s="65" t="s">
        <v>50</v>
      </c>
      <c r="J3" s="65" t="s">
        <v>58</v>
      </c>
      <c r="K3" s="65" t="s">
        <v>51</v>
      </c>
      <c r="L3" s="65" t="s">
        <v>59</v>
      </c>
      <c r="M3" s="65" t="s">
        <v>73</v>
      </c>
      <c r="N3" s="65" t="s">
        <v>112</v>
      </c>
    </row>
    <row r="4" spans="1:14" s="42" customFormat="1" ht="30" customHeight="1" x14ac:dyDescent="0.15">
      <c r="A4" s="66" t="s">
        <v>88</v>
      </c>
      <c r="B4" s="58">
        <v>900000</v>
      </c>
      <c r="C4" s="58">
        <v>860000</v>
      </c>
      <c r="D4" s="59">
        <f t="shared" ref="D4:D10" si="0">C4/B4</f>
        <v>0.9555555555555556</v>
      </c>
      <c r="E4" s="60">
        <f>F4</f>
        <v>42653</v>
      </c>
      <c r="F4" s="60">
        <v>42653</v>
      </c>
      <c r="G4" s="60">
        <v>42656</v>
      </c>
      <c r="H4" s="61" t="s">
        <v>89</v>
      </c>
      <c r="I4" s="61" t="s">
        <v>90</v>
      </c>
      <c r="J4" s="67" t="s">
        <v>91</v>
      </c>
      <c r="K4" s="68" t="s">
        <v>92</v>
      </c>
      <c r="L4" s="69" t="s">
        <v>93</v>
      </c>
      <c r="M4" s="51" t="s">
        <v>94</v>
      </c>
      <c r="N4" s="60">
        <v>42670</v>
      </c>
    </row>
    <row r="5" spans="1:14" s="42" customFormat="1" ht="30" customHeight="1" x14ac:dyDescent="0.15">
      <c r="A5" s="66" t="s">
        <v>95</v>
      </c>
      <c r="B5" s="58">
        <v>2400000</v>
      </c>
      <c r="C5" s="58">
        <v>1966250</v>
      </c>
      <c r="D5" s="59">
        <f t="shared" si="0"/>
        <v>0.81927083333333328</v>
      </c>
      <c r="E5" s="60">
        <f t="shared" ref="E5:E6" si="1">F5</f>
        <v>42655</v>
      </c>
      <c r="F5" s="60">
        <v>42655</v>
      </c>
      <c r="G5" s="60">
        <v>42661</v>
      </c>
      <c r="H5" s="61" t="s">
        <v>89</v>
      </c>
      <c r="I5" s="61" t="s">
        <v>90</v>
      </c>
      <c r="J5" s="67" t="s">
        <v>96</v>
      </c>
      <c r="K5" s="68" t="s">
        <v>97</v>
      </c>
      <c r="L5" s="69" t="s">
        <v>98</v>
      </c>
      <c r="M5" s="51" t="s">
        <v>99</v>
      </c>
      <c r="N5" s="60">
        <v>42670</v>
      </c>
    </row>
    <row r="6" spans="1:14" s="42" customFormat="1" ht="26.25" customHeight="1" x14ac:dyDescent="0.15">
      <c r="A6" s="70" t="s">
        <v>100</v>
      </c>
      <c r="B6" s="71">
        <v>1655000</v>
      </c>
      <c r="C6" s="71">
        <v>1535000</v>
      </c>
      <c r="D6" s="59">
        <f t="shared" si="0"/>
        <v>0.92749244712990941</v>
      </c>
      <c r="E6" s="60">
        <f t="shared" si="1"/>
        <v>42654</v>
      </c>
      <c r="F6" s="60">
        <v>42654</v>
      </c>
      <c r="G6" s="60">
        <v>42668</v>
      </c>
      <c r="H6" s="61" t="s">
        <v>89</v>
      </c>
      <c r="I6" s="61" t="s">
        <v>90</v>
      </c>
      <c r="J6" s="72" t="s">
        <v>101</v>
      </c>
      <c r="K6" s="72" t="s">
        <v>102</v>
      </c>
      <c r="L6" s="70" t="s">
        <v>103</v>
      </c>
      <c r="M6" s="51" t="s">
        <v>104</v>
      </c>
      <c r="N6" s="60">
        <v>42668</v>
      </c>
    </row>
    <row r="7" spans="1:14" s="42" customFormat="1" ht="26.25" customHeight="1" x14ac:dyDescent="0.15">
      <c r="A7" s="70" t="s">
        <v>105</v>
      </c>
      <c r="B7" s="71">
        <v>687500</v>
      </c>
      <c r="C7" s="71">
        <v>648860</v>
      </c>
      <c r="D7" s="59">
        <f t="shared" si="0"/>
        <v>0.94379636363636366</v>
      </c>
      <c r="E7" s="60">
        <v>42668</v>
      </c>
      <c r="F7" s="60">
        <v>42668</v>
      </c>
      <c r="G7" s="60">
        <v>42676</v>
      </c>
      <c r="H7" s="61" t="s">
        <v>89</v>
      </c>
      <c r="I7" s="61" t="s">
        <v>90</v>
      </c>
      <c r="J7" s="72" t="s">
        <v>106</v>
      </c>
      <c r="K7" s="72" t="s">
        <v>107</v>
      </c>
      <c r="L7" s="70" t="s">
        <v>108</v>
      </c>
      <c r="M7" s="51" t="s">
        <v>104</v>
      </c>
      <c r="N7" s="60">
        <v>42676</v>
      </c>
    </row>
    <row r="8" spans="1:14" ht="22.5" x14ac:dyDescent="0.15">
      <c r="A8" s="39" t="s">
        <v>109</v>
      </c>
      <c r="B8" s="40">
        <v>360000</v>
      </c>
      <c r="C8" s="40">
        <v>360000</v>
      </c>
      <c r="D8" s="59">
        <f t="shared" si="0"/>
        <v>1</v>
      </c>
      <c r="E8" s="41">
        <v>42674</v>
      </c>
      <c r="F8" s="41">
        <v>42674</v>
      </c>
      <c r="G8" s="41">
        <v>42686</v>
      </c>
      <c r="H8" s="51" t="s">
        <v>89</v>
      </c>
      <c r="I8" s="61" t="s">
        <v>90</v>
      </c>
      <c r="J8" s="51" t="s">
        <v>66</v>
      </c>
      <c r="K8" s="51" t="s">
        <v>67</v>
      </c>
      <c r="L8" s="39" t="s">
        <v>68</v>
      </c>
      <c r="M8" s="51" t="s">
        <v>94</v>
      </c>
      <c r="N8" s="41">
        <v>42697</v>
      </c>
    </row>
    <row r="9" spans="1:14" ht="22.5" x14ac:dyDescent="0.15">
      <c r="A9" s="39" t="s">
        <v>110</v>
      </c>
      <c r="B9" s="40">
        <v>700000</v>
      </c>
      <c r="C9" s="40">
        <v>650000</v>
      </c>
      <c r="D9" s="59">
        <f t="shared" si="0"/>
        <v>0.9285714285714286</v>
      </c>
      <c r="E9" s="41">
        <v>42674</v>
      </c>
      <c r="F9" s="41">
        <v>42674</v>
      </c>
      <c r="G9" s="41">
        <v>42686</v>
      </c>
      <c r="H9" s="51" t="s">
        <v>89</v>
      </c>
      <c r="I9" s="61" t="s">
        <v>90</v>
      </c>
      <c r="J9" s="51" t="s">
        <v>69</v>
      </c>
      <c r="K9" s="51" t="s">
        <v>70</v>
      </c>
      <c r="L9" s="39" t="s">
        <v>71</v>
      </c>
      <c r="M9" s="51" t="s">
        <v>94</v>
      </c>
      <c r="N9" s="41">
        <v>42697</v>
      </c>
    </row>
    <row r="10" spans="1:14" ht="22.5" x14ac:dyDescent="0.15">
      <c r="A10" s="39" t="s">
        <v>111</v>
      </c>
      <c r="B10" s="40">
        <v>650000</v>
      </c>
      <c r="C10" s="40">
        <v>600000</v>
      </c>
      <c r="D10" s="59">
        <f t="shared" si="0"/>
        <v>0.92307692307692313</v>
      </c>
      <c r="E10" s="41">
        <v>42674</v>
      </c>
      <c r="F10" s="41">
        <v>42674</v>
      </c>
      <c r="G10" s="41">
        <v>42693</v>
      </c>
      <c r="H10" s="51" t="s">
        <v>89</v>
      </c>
      <c r="I10" s="61" t="s">
        <v>90</v>
      </c>
      <c r="J10" s="51" t="s">
        <v>69</v>
      </c>
      <c r="K10" s="51" t="s">
        <v>70</v>
      </c>
      <c r="L10" s="39" t="s">
        <v>71</v>
      </c>
      <c r="M10" s="51" t="s">
        <v>99</v>
      </c>
      <c r="N10" s="41">
        <v>42697</v>
      </c>
    </row>
    <row r="11" spans="1:14" x14ac:dyDescent="0.1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</sheetData>
  <mergeCells count="3">
    <mergeCell ref="A1:N1"/>
    <mergeCell ref="M2:N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 발주계획</vt:lpstr>
      <vt:lpstr>용역 발주계획</vt:lpstr>
      <vt:lpstr>공사 발주계획</vt:lpstr>
      <vt:lpstr>입찰현황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master</cp:lastModifiedBy>
  <cp:lastPrinted>2016-11-03T01:28:32Z</cp:lastPrinted>
  <dcterms:created xsi:type="dcterms:W3CDTF">2014-01-20T06:24:27Z</dcterms:created>
  <dcterms:modified xsi:type="dcterms:W3CDTF">2016-12-04T07:00:35Z</dcterms:modified>
</cp:coreProperties>
</file>