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10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29" i="9" l="1"/>
  <c r="B29" i="9"/>
  <c r="E26" i="9"/>
  <c r="D26" i="9"/>
  <c r="C26" i="9"/>
  <c r="B26" i="9"/>
  <c r="B23" i="9"/>
  <c r="F26" i="9" l="1"/>
  <c r="C19" i="8"/>
  <c r="D19" i="9" l="1"/>
  <c r="B19" i="9"/>
  <c r="E16" i="9"/>
  <c r="D16" i="9"/>
  <c r="C16" i="9"/>
  <c r="B16" i="9"/>
  <c r="B13" i="9"/>
  <c r="C12" i="8"/>
  <c r="F16" i="9" l="1"/>
  <c r="D9" i="9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<sst xmlns="http://schemas.openxmlformats.org/spreadsheetml/2006/main" count="494" uniqueCount="252">
  <si>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</si>
  <si>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</si>
  <si>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</si>
  <si>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</si>
  <si>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</si>
  <si>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</si>
  <si>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</si>
  <si>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</si>
  <si>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</si>
  <si>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</si>
  <si>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</si>
  <si>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</si>
  <si>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</si>
  <si>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</si>
  <si>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</si>
  <si>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</si>
  <si>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</si>
  <si>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</si>
  <si>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</si>
  <si>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</si>
  <si>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</si>
  <si>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</si>
  <si>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</si>
  <si>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</si>
  <si>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</si>
  <si>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</si>
  <si>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</si>
  <si>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</si>
  <si>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</si>
  <si>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</si>
  <si>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</si>
  <si>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</si>
  <si>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</si>
  <si>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</si>
  <si>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</si>
  <si>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</si>
  <si>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</si>
  <si>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</si>
  <si>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</si>
  <si>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</si>
  <si>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</si>
  <si>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</si>
  <si>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</si>
  <si>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</si>
  <si>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</si>
  <si>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</si>
  <si>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</si>
  <si>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</si>
  <si>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</si>
  <si>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</si>
  <si>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</si>
  <si>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</si>
  <si>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</si>
  <si>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</si>
  <si>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</si>
  <si>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</si>
  <si>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</si>
  <si>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</si>
  <si>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</si>
  <si>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</si>
  <si>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</si>
  <si>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</si>
  <si>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</si>
  <si>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</si>
  <si>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</si>
  <si>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</si>
  <si>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</si>
  <si>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</si>
  <si>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</si>
  <si>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</si>
  <si>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</si>
  <si>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</si>
  <si>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</si>
  <si>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</si>
  <si>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</si>
  <si>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</si>
  <si>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</si>
  <si>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</si>
  <si>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</si>
  <si>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</si>
  <si>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</si>
  <si>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</si>
  <si>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</si>
  <si>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</si>
  <si>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</si>
  <si>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</si>
  <si>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</si>
  <si>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</si>
  <si>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</si>
  <si>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</si>
  <si>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</si>
  <si>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</si>
  <si>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</si>
  <si>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</si>
  <si>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</si>
  <si>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</si>
  <si>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</si>
  <si>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</si>
  <si>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</si>
  <si>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</si>
  <si>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</si>
  <si>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</si>
  <si>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</si>
  <si>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</si>
  <si>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</si>
  <si>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</si>
  <si>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</si>
  <si>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</si>
  <si>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</si>
  <si>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</si>
  <si>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</si>
  <si>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</si>
  <si>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</si>
  <si>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</si>
  <si>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</si>
  <si>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</si>
  <si>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</si>
  <si>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</si>
  <si>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</si>
  <si>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</si>
  <si>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</si>
  <si>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</si>
  <si>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</si>
  <si>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</si>
  <si>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</si>
  <si>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</si>
  <si>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</si>
  <si>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</si>
  <si>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에스원 성남</t>
    <phoneticPr fontId="31" type="noConversion"/>
  </si>
  <si>
    <t>웅진코웨이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</si>
  <si>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</si>
  <si>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</si>
  <si>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</si>
  <si>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</si>
  <si>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</si>
  <si>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</si>
  <si>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</si>
  <si>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해당사항없음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</si>
  <si>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</si>
  <si>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</si>
  <si>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</si>
  <si>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</si>
  <si>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2019.12.30.</t>
    <phoneticPr fontId="4" type="noConversion"/>
  </si>
  <si>
    <t>코웨이㈜</t>
    <phoneticPr fontId="31" type="noConversion"/>
  </si>
  <si>
    <t>신도종합서비스</t>
    <phoneticPr fontId="31" type="noConversion"/>
  </si>
  <si>
    <t>신도종합서비스</t>
    <phoneticPr fontId="31" type="noConversion"/>
  </si>
  <si>
    <t>2019.12.27.</t>
    <phoneticPr fontId="4" type="noConversion"/>
  </si>
  <si>
    <t>븟반</t>
    <phoneticPr fontId="31" type="noConversion"/>
  </si>
  <si>
    <t>2019.12.26</t>
    <phoneticPr fontId="4" type="noConversion"/>
  </si>
  <si>
    <t>븟반</t>
    <phoneticPr fontId="31" type="noConversion"/>
  </si>
  <si>
    <t>블루에스디</t>
    <phoneticPr fontId="31" type="noConversion"/>
  </si>
  <si>
    <t>2020.02.07</t>
    <phoneticPr fontId="4" type="noConversion"/>
  </si>
  <si>
    <t>2020.02.08.</t>
    <phoneticPr fontId="31" type="noConversion"/>
  </si>
  <si>
    <t>미래재단</t>
    <phoneticPr fontId="31" type="noConversion"/>
  </si>
  <si>
    <t xml:space="preserve">2020. 소방시설 위탁관리(연간계약)-9월분 </t>
    <phoneticPr fontId="31" type="noConversion"/>
  </si>
  <si>
    <t>2020.09.30.</t>
    <phoneticPr fontId="4" type="noConversion"/>
  </si>
  <si>
    <t>- 해당사항 없음 -</t>
    <phoneticPr fontId="4" type="noConversion"/>
  </si>
  <si>
    <t>2020. 셔틀버스 위탁관리(연간계약)-9월분</t>
    <phoneticPr fontId="31" type="noConversion"/>
  </si>
  <si>
    <t>수의</t>
  </si>
  <si>
    <t>중원수련관</t>
    <phoneticPr fontId="4" type="noConversion"/>
  </si>
  <si>
    <t>2020. 9월분 방과후아카데미 간식비(급식)</t>
    <phoneticPr fontId="31" type="noConversion"/>
  </si>
  <si>
    <t>2020.10.16.</t>
    <phoneticPr fontId="4" type="noConversion"/>
  </si>
  <si>
    <t>2020. 인터넷망 사용료(연간계약)-9월사용분</t>
    <phoneticPr fontId="31" type="noConversion"/>
  </si>
  <si>
    <t>2020. 인터넷전화 사용료(연간계약)-9월 사용분</t>
    <phoneticPr fontId="31" type="noConversion"/>
  </si>
  <si>
    <t>2020. 인터넷망 사용료(연간계약)-9월 사용분</t>
    <phoneticPr fontId="31" type="noConversion"/>
  </si>
  <si>
    <t>2020. 인터넷전화 사용료(연간계약)-9월사용분</t>
    <phoneticPr fontId="31" type="noConversion"/>
  </si>
  <si>
    <t>2020.10.15.</t>
    <phoneticPr fontId="4" type="noConversion"/>
  </si>
  <si>
    <t>시설물안전연구원</t>
    <phoneticPr fontId="4" type="noConversion"/>
  </si>
  <si>
    <t>2020.09.23</t>
    <phoneticPr fontId="4" type="noConversion"/>
  </si>
  <si>
    <t>2020.09.25.</t>
    <phoneticPr fontId="4" type="noConversion"/>
  </si>
  <si>
    <t>2020.10.20.</t>
    <phoneticPr fontId="4" type="noConversion"/>
  </si>
  <si>
    <t>2020.10.26.</t>
    <phoneticPr fontId="4" type="noConversion"/>
  </si>
  <si>
    <t>2020. 하반기 시설물 정기안전점검</t>
    <phoneticPr fontId="4" type="noConversion"/>
  </si>
  <si>
    <t>시설물안전연구원</t>
    <phoneticPr fontId="4" type="noConversion"/>
  </si>
  <si>
    <t>중원청소년수련관</t>
    <phoneticPr fontId="4" type="noConversion"/>
  </si>
  <si>
    <t>청소년어울림마당 7회차 "CO세편살" 영상장비임차</t>
    <phoneticPr fontId="4" type="noConversion"/>
  </si>
  <si>
    <t>사진공방TOOK</t>
    <phoneticPr fontId="4" type="noConversion"/>
  </si>
  <si>
    <t>2020.10.08</t>
    <phoneticPr fontId="4" type="noConversion"/>
  </si>
  <si>
    <t>2020.10.10.</t>
    <phoneticPr fontId="4" type="noConversion"/>
  </si>
  <si>
    <t>2020.10.18.</t>
    <phoneticPr fontId="4" type="noConversion"/>
  </si>
  <si>
    <t>2020.10.20.</t>
    <phoneticPr fontId="4" type="noConversion"/>
  </si>
  <si>
    <t>청소년어울림마당 7회차 "CO세편살" 사회및공연</t>
    <phoneticPr fontId="4" type="noConversion"/>
  </si>
  <si>
    <t>피브이오(PVO)</t>
    <phoneticPr fontId="4" type="noConversion"/>
  </si>
  <si>
    <t>2020.10.18</t>
    <phoneticPr fontId="4" type="noConversion"/>
  </si>
  <si>
    <t>2020.10.18.</t>
    <phoneticPr fontId="4" type="noConversion"/>
  </si>
  <si>
    <t>2020.10.18.</t>
    <phoneticPr fontId="4" type="noConversion"/>
  </si>
  <si>
    <t>청소년어울림마당 7회차 "CO세편살" 사회및공연</t>
    <phoneticPr fontId="4" type="noConversion"/>
  </si>
  <si>
    <t xml:space="preserve">2020. 소방시설 위탁관리(연간계약)-10월분 </t>
    <phoneticPr fontId="31" type="noConversion"/>
  </si>
  <si>
    <t>2020.10.30.</t>
    <phoneticPr fontId="4" type="noConversion"/>
  </si>
  <si>
    <t>2020. 무인경비시스템(연간계약)-10월분</t>
    <phoneticPr fontId="31" type="noConversion"/>
  </si>
  <si>
    <t>2020.10.31.</t>
    <phoneticPr fontId="4" type="noConversion"/>
  </si>
  <si>
    <t>2020.11.02.</t>
    <phoneticPr fontId="4" type="noConversion"/>
  </si>
  <si>
    <t>2020. 차염발생장치 위탁대행(연간계약)-10월분</t>
    <phoneticPr fontId="31" type="noConversion"/>
  </si>
  <si>
    <t>2020. 승강기 위탁관리(연간계약)-10월분</t>
    <phoneticPr fontId="31" type="noConversion"/>
  </si>
  <si>
    <t>2020.11.03.</t>
    <phoneticPr fontId="4" type="noConversion"/>
  </si>
  <si>
    <t>2020. 환경위생 위탁관리(연간계약)-10월분</t>
    <phoneticPr fontId="31" type="noConversion"/>
  </si>
  <si>
    <t>2020. 복합기 임차료(연간계약)-10월분</t>
    <phoneticPr fontId="31" type="noConversion"/>
  </si>
  <si>
    <t>2020. 시설관리 용역비(연간계약)-10월분</t>
    <phoneticPr fontId="31" type="noConversion"/>
  </si>
  <si>
    <t>2020.11.04.</t>
    <phoneticPr fontId="4" type="noConversion"/>
  </si>
  <si>
    <t>2020. 셔틀버스 위탁관리(연간계약)-10월분</t>
    <phoneticPr fontId="31" type="noConversion"/>
  </si>
  <si>
    <t>2020. 조경수 및 병해충 방제 관리</t>
    <phoneticPr fontId="4" type="noConversion"/>
  </si>
  <si>
    <t>㈜대신조경</t>
    <phoneticPr fontId="4" type="noConversion"/>
  </si>
  <si>
    <t>2020.04.13</t>
    <phoneticPr fontId="4" type="noConversion"/>
  </si>
  <si>
    <t>2020.04.13.</t>
    <phoneticPr fontId="4" type="noConversion"/>
  </si>
  <si>
    <t>2020.11.06.</t>
    <phoneticPr fontId="4" type="noConversion"/>
  </si>
  <si>
    <t>2020. 조경수 및 병해충 방제 관리</t>
    <phoneticPr fontId="4" type="noConversion"/>
  </si>
  <si>
    <t>옥외난간 보수공사</t>
    <phoneticPr fontId="4" type="noConversion"/>
  </si>
  <si>
    <t>건축</t>
  </si>
  <si>
    <t>중원</t>
    <phoneticPr fontId="4" type="noConversion"/>
  </si>
  <si>
    <t>도주성</t>
    <phoneticPr fontId="4" type="noConversion"/>
  </si>
  <si>
    <t>031-729-9315</t>
    <phoneticPr fontId="4" type="noConversion"/>
  </si>
  <si>
    <t>수련관 야외공간 보도블럭 정비</t>
    <phoneticPr fontId="4" type="noConversion"/>
  </si>
  <si>
    <t>방과후아카데미 주말전문체험 체험비 지급</t>
    <phoneticPr fontId="4" type="noConversion"/>
  </si>
  <si>
    <t>박상규</t>
    <phoneticPr fontId="4" type="noConversion"/>
  </si>
  <si>
    <t>031-729-9344</t>
    <phoneticPr fontId="4" type="noConversion"/>
  </si>
  <si>
    <t xml:space="preserve">청소년어울림마당7회차 "CO세편살" 영상장비임차 </t>
    <phoneticPr fontId="4" type="noConversion"/>
  </si>
  <si>
    <t>2020.10.08.</t>
    <phoneticPr fontId="4" type="noConversion"/>
  </si>
  <si>
    <t>2020.10.08.~2020.10.18.</t>
    <phoneticPr fontId="4" type="noConversion"/>
  </si>
  <si>
    <t>사진공방TOOK(박종성)</t>
    <phoneticPr fontId="4" type="noConversion"/>
  </si>
  <si>
    <t>서울시 송파구 동남로 113, 3층 일부</t>
    <phoneticPr fontId="4" type="noConversion"/>
  </si>
  <si>
    <t>청소년어울림마당7회차 "CO세편살" 사회 및 공연</t>
    <phoneticPr fontId="4" type="noConversion"/>
  </si>
  <si>
    <t>2020.10.18.</t>
    <phoneticPr fontId="4" type="noConversion"/>
  </si>
  <si>
    <t>2020.10.18.</t>
    <phoneticPr fontId="4" type="noConversion"/>
  </si>
  <si>
    <t>피브이오(김성원)</t>
    <phoneticPr fontId="4" type="noConversion"/>
  </si>
  <si>
    <t>서울시 용산구 한남대로46번길 62</t>
    <phoneticPr fontId="4" type="noConversion"/>
  </si>
  <si>
    <t>박종성</t>
    <phoneticPr fontId="4" type="noConversion"/>
  </si>
  <si>
    <t>김성원</t>
    <phoneticPr fontId="4" type="noConversion"/>
  </si>
  <si>
    <t>2020. 10월 방과후아카데미 간식비</t>
    <phoneticPr fontId="31" type="noConversion"/>
  </si>
  <si>
    <t>2020. 방과후 공기청정기 위탁관리(연간계약)-10월분</t>
    <phoneticPr fontId="31" type="noConversion"/>
  </si>
  <si>
    <t>2020. 방과후 복합기 임대관리비(연간계약)-10월분</t>
    <phoneticPr fontId="31" type="noConversion"/>
  </si>
  <si>
    <t>2020. 공기청정기 위탁관리(연간계약)-10월분</t>
    <phoneticPr fontId="31" type="noConversion"/>
  </si>
  <si>
    <t>2020.10.31.</t>
    <phoneticPr fontId="4" type="noConversion"/>
  </si>
  <si>
    <t>2020. 5회차 방역소독 실시(연간계약)</t>
    <phoneticPr fontId="31" type="noConversion"/>
  </si>
  <si>
    <t>2020. 5회차 방역 소독실시</t>
    <phoneticPr fontId="31" type="noConversion"/>
  </si>
  <si>
    <t>2020.10.24.</t>
    <phoneticPr fontId="4" type="noConversion"/>
  </si>
  <si>
    <t>2020.10.27.</t>
    <phoneticPr fontId="4" type="noConversion"/>
  </si>
  <si>
    <t>함께성장아카데미 심폐소생술 교육</t>
    <phoneticPr fontId="4" type="noConversion"/>
  </si>
  <si>
    <t>2020.10.20.~2020.11.04.</t>
    <phoneticPr fontId="4" type="noConversion"/>
  </si>
  <si>
    <t>애니네집(오윤화)</t>
    <phoneticPr fontId="4" type="noConversion"/>
  </si>
  <si>
    <t>성남시 중원구 박석로 15번길 27</t>
    <phoneticPr fontId="4" type="noConversion"/>
  </si>
  <si>
    <t>오윤화</t>
    <phoneticPr fontId="4" type="noConversion"/>
  </si>
  <si>
    <t>공연장 수직사다리 등받이울 설치</t>
    <phoneticPr fontId="4" type="noConversion"/>
  </si>
  <si>
    <t>이기관</t>
    <phoneticPr fontId="4" type="noConversion"/>
  </si>
  <si>
    <t>031-729-9313</t>
    <phoneticPr fontId="4" type="noConversion"/>
  </si>
  <si>
    <t>수의총액</t>
  </si>
  <si>
    <t>인쇄물(종이봉투) 제작</t>
    <phoneticPr fontId="4" type="noConversion"/>
  </si>
  <si>
    <t>가로280*폭100*세로330</t>
    <phoneticPr fontId="4" type="noConversion"/>
  </si>
  <si>
    <t>개</t>
    <phoneticPr fontId="4" type="noConversion"/>
  </si>
  <si>
    <t>중원</t>
    <phoneticPr fontId="4" type="noConversion"/>
  </si>
  <si>
    <t>함수연</t>
    <phoneticPr fontId="4" type="noConversion"/>
  </si>
  <si>
    <t>031-729-9318</t>
    <phoneticPr fontId="4" type="noConversion"/>
  </si>
  <si>
    <t>2020.11.01.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</si>
</sst>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9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/>
    </xf>
    <xf numFmtId="0" fontId="15" fillId="0" borderId="60" xfId="0" quotePrefix="1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 wrapText="1"/>
    </xf>
    <xf numFmtId="3" fontId="15" fillId="0" borderId="60" xfId="0" applyNumberFormat="1" applyFont="1" applyBorder="1" applyAlignment="1">
      <alignment horizontal="center" vertical="center"/>
    </xf>
    <xf numFmtId="41" fontId="15" fillId="0" borderId="60" xfId="143" applyFont="1" applyBorder="1" applyAlignment="1">
      <alignment horizontal="right" vertical="distributed"/>
    </xf>
    <xf numFmtId="0" fontId="15" fillId="0" borderId="60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178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178" fontId="8" fillId="4" borderId="2" xfId="0" quotePrefix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15" fillId="0" borderId="63" xfId="0" quotePrefix="1" applyFont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38" fontId="3" fillId="0" borderId="63" xfId="9" applyNumberFormat="1" applyFont="1" applyBorder="1">
      <alignment vertical="center"/>
    </xf>
    <xf numFmtId="38" fontId="3" fillId="0" borderId="63" xfId="4" applyNumberFormat="1" applyFont="1" applyBorder="1" applyAlignment="1">
      <alignment horizontal="right" vertical="center"/>
    </xf>
    <xf numFmtId="0" fontId="3" fillId="0" borderId="64" xfId="0" applyFont="1" applyBorder="1" applyAlignment="1">
      <alignment vertical="center"/>
    </xf>
    <xf numFmtId="0" fontId="18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15" fillId="0" borderId="66" xfId="0" quotePrefix="1" applyFont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8" fontId="3" fillId="0" borderId="66" xfId="9" applyNumberFormat="1" applyFont="1" applyBorder="1">
      <alignment vertical="center"/>
    </xf>
    <xf numFmtId="38" fontId="3" fillId="0" borderId="66" xfId="4" applyNumberFormat="1" applyFon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9" applyNumberFormat="1" applyFont="1" applyBorder="1">
      <alignment vertical="center"/>
    </xf>
    <xf numFmtId="38" fontId="3" fillId="0" borderId="2" xfId="4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25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H4" sqref="H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38.25" customHeight="1" x14ac:dyDescent="0.15">
      <c r="A1" s="123" t="s">
        <v>50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6.25" thickBot="1" x14ac:dyDescent="0.2">
      <c r="A2" s="124" t="s">
        <v>86</v>
      </c>
      <c r="B2" s="124"/>
      <c r="C2" s="124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30" customHeight="1" thickTop="1" thickBot="1" x14ac:dyDescent="0.2">
      <c r="A4" s="95">
        <v>2020</v>
      </c>
      <c r="B4" s="96">
        <v>11</v>
      </c>
      <c r="C4" s="97" t="s">
        <v>245</v>
      </c>
      <c r="D4" s="98" t="s">
        <v>244</v>
      </c>
      <c r="E4" s="99" t="s">
        <v>246</v>
      </c>
      <c r="F4" s="100">
        <v>1000</v>
      </c>
      <c r="G4" s="98" t="s">
        <v>247</v>
      </c>
      <c r="H4" s="101">
        <v>1000</v>
      </c>
      <c r="I4" s="98" t="s">
        <v>248</v>
      </c>
      <c r="J4" s="102" t="s">
        <v>249</v>
      </c>
      <c r="K4" s="102" t="s">
        <v>250</v>
      </c>
      <c r="L4" s="103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25" t="s">
        <v>78</v>
      </c>
      <c r="B1" s="125"/>
      <c r="C1" s="125"/>
      <c r="D1" s="125"/>
      <c r="E1" s="125"/>
      <c r="F1" s="125"/>
      <c r="G1" s="125"/>
      <c r="H1" s="125"/>
      <c r="I1" s="125"/>
    </row>
    <row r="2" spans="1:9" ht="26.25" thickBot="1" x14ac:dyDescent="0.2">
      <c r="A2" s="128" t="s">
        <v>85</v>
      </c>
      <c r="B2" s="128"/>
      <c r="C2" s="65"/>
      <c r="D2" s="65"/>
      <c r="E2" s="65"/>
      <c r="F2" s="65"/>
      <c r="G2" s="65"/>
      <c r="H2" s="65"/>
      <c r="I2" s="54" t="s">
        <v>2</v>
      </c>
    </row>
    <row r="3" spans="1:9" ht="26.25" customHeight="1" x14ac:dyDescent="0.15">
      <c r="A3" s="174" t="s">
        <v>3</v>
      </c>
      <c r="B3" s="172" t="s">
        <v>4</v>
      </c>
      <c r="C3" s="172" t="s">
        <v>61</v>
      </c>
      <c r="D3" s="172" t="s">
        <v>80</v>
      </c>
      <c r="E3" s="168" t="s">
        <v>83</v>
      </c>
      <c r="F3" s="169"/>
      <c r="G3" s="168" t="s">
        <v>84</v>
      </c>
      <c r="H3" s="169"/>
      <c r="I3" s="170" t="s">
        <v>79</v>
      </c>
    </row>
    <row r="4" spans="1:9" ht="28.5" customHeight="1" x14ac:dyDescent="0.15">
      <c r="A4" s="175"/>
      <c r="B4" s="173"/>
      <c r="C4" s="173"/>
      <c r="D4" s="173"/>
      <c r="E4" s="36" t="s">
        <v>81</v>
      </c>
      <c r="F4" s="36" t="s">
        <v>82</v>
      </c>
      <c r="G4" s="36" t="s">
        <v>81</v>
      </c>
      <c r="H4" s="36" t="s">
        <v>82</v>
      </c>
      <c r="I4" s="171"/>
    </row>
    <row r="5" spans="1:9" ht="28.5" customHeight="1" thickBot="1" x14ac:dyDescent="0.2">
      <c r="A5" s="77"/>
      <c r="B5" s="78" t="s">
        <v>137</v>
      </c>
      <c r="C5" s="79"/>
      <c r="D5" s="80"/>
      <c r="E5" s="81"/>
      <c r="F5" s="81"/>
      <c r="G5" s="81"/>
      <c r="H5" s="81"/>
      <c r="I5" s="82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E3" sqref="E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23" t="s">
        <v>69</v>
      </c>
      <c r="B1" s="123"/>
      <c r="C1" s="123"/>
      <c r="D1" s="123"/>
      <c r="E1" s="123"/>
      <c r="F1" s="123"/>
      <c r="G1" s="123"/>
      <c r="H1" s="123"/>
      <c r="I1" s="123"/>
    </row>
    <row r="2" spans="1:12" ht="24.75" thickBot="1" x14ac:dyDescent="0.2">
      <c r="A2" s="66" t="s">
        <v>119</v>
      </c>
      <c r="B2" s="67" t="s">
        <v>120</v>
      </c>
      <c r="C2" s="68" t="s">
        <v>121</v>
      </c>
      <c r="D2" s="68" t="s">
        <v>122</v>
      </c>
      <c r="E2" s="69" t="s">
        <v>123</v>
      </c>
      <c r="F2" s="68" t="s">
        <v>124</v>
      </c>
      <c r="G2" s="68" t="s">
        <v>125</v>
      </c>
      <c r="H2" s="68" t="s">
        <v>126</v>
      </c>
      <c r="I2" s="70" t="s">
        <v>127</v>
      </c>
    </row>
    <row r="3" spans="1:12" s="18" customFormat="1" ht="51.75" customHeight="1" thickTop="1" x14ac:dyDescent="0.15">
      <c r="A3" s="92">
        <v>2020</v>
      </c>
      <c r="B3" s="86">
        <v>11</v>
      </c>
      <c r="C3" s="87" t="s">
        <v>212</v>
      </c>
      <c r="D3" s="88" t="s">
        <v>158</v>
      </c>
      <c r="E3" s="89">
        <v>1000</v>
      </c>
      <c r="F3" s="88" t="s">
        <v>159</v>
      </c>
      <c r="G3" s="90" t="s">
        <v>213</v>
      </c>
      <c r="H3" s="91" t="s">
        <v>214</v>
      </c>
      <c r="I3" s="93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selection activeCell="L6" sqref="L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23" t="s">
        <v>76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7" customHeight="1" thickBot="1" x14ac:dyDescent="0.2">
      <c r="A2" s="61" t="s">
        <v>32</v>
      </c>
      <c r="B2" s="62" t="s">
        <v>33</v>
      </c>
      <c r="C2" s="63" t="s">
        <v>75</v>
      </c>
      <c r="D2" s="63" t="s">
        <v>74</v>
      </c>
      <c r="E2" s="63" t="s">
        <v>0</v>
      </c>
      <c r="F2" s="62" t="s">
        <v>73</v>
      </c>
      <c r="G2" s="62" t="s">
        <v>72</v>
      </c>
      <c r="H2" s="62" t="s">
        <v>71</v>
      </c>
      <c r="I2" s="62" t="s">
        <v>70</v>
      </c>
      <c r="J2" s="63" t="s">
        <v>34</v>
      </c>
      <c r="K2" s="63" t="s">
        <v>35</v>
      </c>
      <c r="L2" s="63" t="s">
        <v>36</v>
      </c>
      <c r="M2" s="64" t="s">
        <v>1</v>
      </c>
    </row>
    <row r="3" spans="1:13" s="9" customFormat="1" ht="45.75" customHeight="1" thickTop="1" x14ac:dyDescent="0.15">
      <c r="A3" s="114">
        <v>2020</v>
      </c>
      <c r="B3" s="115">
        <v>11</v>
      </c>
      <c r="C3" s="116" t="s">
        <v>206</v>
      </c>
      <c r="D3" s="117" t="s">
        <v>207</v>
      </c>
      <c r="E3" s="118" t="s">
        <v>158</v>
      </c>
      <c r="F3" s="119">
        <v>8000</v>
      </c>
      <c r="G3" s="120"/>
      <c r="H3" s="120"/>
      <c r="I3" s="119">
        <v>8000</v>
      </c>
      <c r="J3" s="118" t="s">
        <v>208</v>
      </c>
      <c r="K3" s="118" t="s">
        <v>209</v>
      </c>
      <c r="L3" s="118" t="s">
        <v>210</v>
      </c>
      <c r="M3" s="121"/>
    </row>
    <row r="4" spans="1:13" s="113" customFormat="1" ht="45.75" customHeight="1" x14ac:dyDescent="0.15">
      <c r="A4" s="184">
        <v>2020</v>
      </c>
      <c r="B4" s="185">
        <v>11</v>
      </c>
      <c r="C4" s="186" t="s">
        <v>211</v>
      </c>
      <c r="D4" s="187" t="s">
        <v>207</v>
      </c>
      <c r="E4" s="188" t="s">
        <v>158</v>
      </c>
      <c r="F4" s="189">
        <v>2785</v>
      </c>
      <c r="G4" s="190"/>
      <c r="H4" s="190"/>
      <c r="I4" s="189">
        <v>2785</v>
      </c>
      <c r="J4" s="188" t="s">
        <v>208</v>
      </c>
      <c r="K4" s="188" t="s">
        <v>209</v>
      </c>
      <c r="L4" s="188" t="s">
        <v>210</v>
      </c>
      <c r="M4" s="191"/>
    </row>
    <row r="5" spans="1:13" s="113" customFormat="1" ht="45.75" customHeight="1" thickBot="1" x14ac:dyDescent="0.2">
      <c r="A5" s="176">
        <v>2020</v>
      </c>
      <c r="B5" s="177">
        <v>11</v>
      </c>
      <c r="C5" s="178" t="s">
        <v>241</v>
      </c>
      <c r="D5" s="179" t="s">
        <v>207</v>
      </c>
      <c r="E5" s="180" t="s">
        <v>158</v>
      </c>
      <c r="F5" s="181">
        <v>1000</v>
      </c>
      <c r="G5" s="182"/>
      <c r="H5" s="182"/>
      <c r="I5" s="181">
        <v>1000</v>
      </c>
      <c r="J5" s="180" t="s">
        <v>208</v>
      </c>
      <c r="K5" s="180" t="s">
        <v>242</v>
      </c>
      <c r="L5" s="180" t="s">
        <v>243</v>
      </c>
      <c r="M5" s="183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9" sqref="D19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25" t="s">
        <v>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26" t="s">
        <v>2</v>
      </c>
      <c r="K2" s="126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71" t="s">
        <v>156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26" t="s">
        <v>100</v>
      </c>
      <c r="K2" s="126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72" t="s">
        <v>156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8" zoomScale="115" zoomScaleNormal="115" workbookViewId="0">
      <selection activeCell="A23" sqref="A23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1.21875" style="2" customWidth="1"/>
    <col min="9" max="9" width="9.6640625" style="2" customWidth="1"/>
    <col min="11" max="11" width="8.88671875" customWidth="1"/>
  </cols>
  <sheetData>
    <row r="1" spans="1:9" ht="25.5" x14ac:dyDescent="0.15">
      <c r="A1" s="125" t="s">
        <v>5</v>
      </c>
      <c r="B1" s="125"/>
      <c r="C1" s="125"/>
      <c r="D1" s="125"/>
      <c r="E1" s="125"/>
      <c r="F1" s="125"/>
      <c r="G1" s="125"/>
      <c r="H1" s="125"/>
      <c r="I1" s="125"/>
    </row>
    <row r="2" spans="1:9" ht="25.5" x14ac:dyDescent="0.15">
      <c r="A2" s="21" t="s">
        <v>86</v>
      </c>
      <c r="B2" s="21"/>
      <c r="C2" s="20"/>
      <c r="D2" s="20"/>
      <c r="E2" s="20"/>
      <c r="F2" s="22"/>
      <c r="G2" s="22"/>
      <c r="H2" s="127" t="s">
        <v>2</v>
      </c>
      <c r="I2" s="127"/>
    </row>
    <row r="3" spans="1:9" ht="23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85" t="s">
        <v>49</v>
      </c>
      <c r="H3" s="5" t="s">
        <v>14</v>
      </c>
      <c r="I3" s="5" t="s">
        <v>10</v>
      </c>
    </row>
    <row r="4" spans="1:9" s="60" customFormat="1" ht="23.25" customHeight="1" x14ac:dyDescent="0.15">
      <c r="A4" s="192" t="s">
        <v>193</v>
      </c>
      <c r="B4" s="105" t="s">
        <v>114</v>
      </c>
      <c r="C4" s="106">
        <v>2640000</v>
      </c>
      <c r="D4" s="105" t="s">
        <v>139</v>
      </c>
      <c r="E4" s="105" t="s">
        <v>117</v>
      </c>
      <c r="F4" s="105" t="s">
        <v>118</v>
      </c>
      <c r="G4" s="107" t="s">
        <v>190</v>
      </c>
      <c r="H4" s="107" t="s">
        <v>194</v>
      </c>
      <c r="I4" s="193"/>
    </row>
    <row r="5" spans="1:9" s="60" customFormat="1" ht="23.25" customHeight="1" x14ac:dyDescent="0.15">
      <c r="A5" s="194" t="s">
        <v>187</v>
      </c>
      <c r="B5" s="105" t="s">
        <v>133</v>
      </c>
      <c r="C5" s="106">
        <v>3960000</v>
      </c>
      <c r="D5" s="105" t="s">
        <v>138</v>
      </c>
      <c r="E5" s="105" t="s">
        <v>117</v>
      </c>
      <c r="F5" s="105" t="s">
        <v>118</v>
      </c>
      <c r="G5" s="107" t="s">
        <v>188</v>
      </c>
      <c r="H5" s="107" t="s">
        <v>188</v>
      </c>
      <c r="I5" s="107"/>
    </row>
    <row r="6" spans="1:9" s="60" customFormat="1" ht="23.25" customHeight="1" x14ac:dyDescent="0.15">
      <c r="A6" s="194" t="s">
        <v>165</v>
      </c>
      <c r="B6" s="105" t="s">
        <v>132</v>
      </c>
      <c r="C6" s="106">
        <v>6000000</v>
      </c>
      <c r="D6" s="105" t="s">
        <v>139</v>
      </c>
      <c r="E6" s="105" t="s">
        <v>117</v>
      </c>
      <c r="F6" s="105" t="s">
        <v>118</v>
      </c>
      <c r="G6" s="107" t="s">
        <v>155</v>
      </c>
      <c r="H6" s="107" t="s">
        <v>166</v>
      </c>
      <c r="I6" s="107"/>
    </row>
    <row r="7" spans="1:9" s="60" customFormat="1" ht="23.25" customHeight="1" x14ac:dyDescent="0.15">
      <c r="A7" s="194" t="s">
        <v>162</v>
      </c>
      <c r="B7" s="105" t="s">
        <v>132</v>
      </c>
      <c r="C7" s="106">
        <v>6895680</v>
      </c>
      <c r="D7" s="105" t="s">
        <v>139</v>
      </c>
      <c r="E7" s="105" t="s">
        <v>117</v>
      </c>
      <c r="F7" s="105" t="s">
        <v>118</v>
      </c>
      <c r="G7" s="107" t="s">
        <v>155</v>
      </c>
      <c r="H7" s="107" t="s">
        <v>161</v>
      </c>
      <c r="I7" s="107"/>
    </row>
    <row r="8" spans="1:9" s="60" customFormat="1" ht="23.25" customHeight="1" x14ac:dyDescent="0.15">
      <c r="A8" s="194" t="s">
        <v>189</v>
      </c>
      <c r="B8" s="105" t="s">
        <v>128</v>
      </c>
      <c r="C8" s="106">
        <v>3798000</v>
      </c>
      <c r="D8" s="105" t="s">
        <v>140</v>
      </c>
      <c r="E8" s="105" t="s">
        <v>117</v>
      </c>
      <c r="F8" s="105" t="s">
        <v>118</v>
      </c>
      <c r="G8" s="107" t="s">
        <v>190</v>
      </c>
      <c r="H8" s="107" t="s">
        <v>191</v>
      </c>
      <c r="I8" s="107"/>
    </row>
    <row r="9" spans="1:9" s="60" customFormat="1" ht="23.25" customHeight="1" x14ac:dyDescent="0.15">
      <c r="A9" s="194" t="s">
        <v>196</v>
      </c>
      <c r="B9" s="105" t="s">
        <v>115</v>
      </c>
      <c r="C9" s="106">
        <v>4140000</v>
      </c>
      <c r="D9" s="105" t="s">
        <v>140</v>
      </c>
      <c r="E9" s="105" t="s">
        <v>117</v>
      </c>
      <c r="F9" s="105" t="s">
        <v>118</v>
      </c>
      <c r="G9" s="107" t="s">
        <v>190</v>
      </c>
      <c r="H9" s="107" t="s">
        <v>194</v>
      </c>
      <c r="I9" s="107"/>
    </row>
    <row r="10" spans="1:9" s="60" customFormat="1" ht="23.25" customHeight="1" x14ac:dyDescent="0.15">
      <c r="A10" s="195" t="s">
        <v>192</v>
      </c>
      <c r="B10" s="108" t="s">
        <v>131</v>
      </c>
      <c r="C10" s="106">
        <v>10903200</v>
      </c>
      <c r="D10" s="105" t="s">
        <v>141</v>
      </c>
      <c r="E10" s="105" t="s">
        <v>117</v>
      </c>
      <c r="F10" s="105" t="s">
        <v>118</v>
      </c>
      <c r="G10" s="107" t="s">
        <v>190</v>
      </c>
      <c r="H10" s="107" t="s">
        <v>191</v>
      </c>
      <c r="I10" s="107"/>
    </row>
    <row r="11" spans="1:9" s="60" customFormat="1" ht="23.25" customHeight="1" x14ac:dyDescent="0.15">
      <c r="A11" s="196" t="s">
        <v>195</v>
      </c>
      <c r="B11" s="108" t="s">
        <v>116</v>
      </c>
      <c r="C11" s="197">
        <v>11959200</v>
      </c>
      <c r="D11" s="105" t="s">
        <v>142</v>
      </c>
      <c r="E11" s="105" t="s">
        <v>117</v>
      </c>
      <c r="F11" s="105" t="s">
        <v>118</v>
      </c>
      <c r="G11" s="107" t="s">
        <v>190</v>
      </c>
      <c r="H11" s="107" t="s">
        <v>194</v>
      </c>
      <c r="I11" s="107"/>
    </row>
    <row r="12" spans="1:9" s="60" customFormat="1" ht="23.25" customHeight="1" x14ac:dyDescent="0.15">
      <c r="A12" s="196" t="s">
        <v>230</v>
      </c>
      <c r="B12" s="105" t="s">
        <v>129</v>
      </c>
      <c r="C12" s="197">
        <v>1867200</v>
      </c>
      <c r="D12" s="105" t="s">
        <v>142</v>
      </c>
      <c r="E12" s="105" t="s">
        <v>117</v>
      </c>
      <c r="F12" s="105" t="s">
        <v>118</v>
      </c>
      <c r="G12" s="107" t="s">
        <v>231</v>
      </c>
      <c r="H12" s="107" t="s">
        <v>191</v>
      </c>
      <c r="I12" s="107"/>
    </row>
    <row r="13" spans="1:9" s="60" customFormat="1" ht="23.25" customHeight="1" x14ac:dyDescent="0.15">
      <c r="A13" s="196" t="s">
        <v>229</v>
      </c>
      <c r="B13" s="105" t="s">
        <v>144</v>
      </c>
      <c r="C13" s="197">
        <v>1620000</v>
      </c>
      <c r="D13" s="105" t="s">
        <v>140</v>
      </c>
      <c r="E13" s="105" t="s">
        <v>117</v>
      </c>
      <c r="F13" s="105" t="s">
        <v>118</v>
      </c>
      <c r="G13" s="105" t="s">
        <v>190</v>
      </c>
      <c r="H13" s="105" t="s">
        <v>251</v>
      </c>
      <c r="I13" s="107"/>
    </row>
    <row r="14" spans="1:9" s="60" customFormat="1" ht="23.25" customHeight="1" x14ac:dyDescent="0.15">
      <c r="A14" s="196" t="s">
        <v>228</v>
      </c>
      <c r="B14" s="105" t="s">
        <v>143</v>
      </c>
      <c r="C14" s="197">
        <v>1195200</v>
      </c>
      <c r="D14" s="105" t="s">
        <v>142</v>
      </c>
      <c r="E14" s="105" t="s">
        <v>117</v>
      </c>
      <c r="F14" s="105" t="s">
        <v>118</v>
      </c>
      <c r="G14" s="105" t="s">
        <v>190</v>
      </c>
      <c r="H14" s="105" t="s">
        <v>251</v>
      </c>
      <c r="I14" s="107"/>
    </row>
    <row r="15" spans="1:9" s="60" customFormat="1" ht="23.25" customHeight="1" x14ac:dyDescent="0.15">
      <c r="A15" s="192" t="s">
        <v>197</v>
      </c>
      <c r="B15" s="108" t="s">
        <v>153</v>
      </c>
      <c r="C15" s="197">
        <v>966400000</v>
      </c>
      <c r="D15" s="105" t="s">
        <v>142</v>
      </c>
      <c r="E15" s="105" t="s">
        <v>117</v>
      </c>
      <c r="F15" s="105" t="s">
        <v>118</v>
      </c>
      <c r="G15" s="107" t="s">
        <v>190</v>
      </c>
      <c r="H15" s="107" t="s">
        <v>198</v>
      </c>
      <c r="I15" s="107"/>
    </row>
    <row r="16" spans="1:9" s="60" customFormat="1" ht="23.25" customHeight="1" x14ac:dyDescent="0.15">
      <c r="A16" s="109" t="s">
        <v>199</v>
      </c>
      <c r="B16" s="108" t="s">
        <v>130</v>
      </c>
      <c r="C16" s="106">
        <v>131000000</v>
      </c>
      <c r="D16" s="105" t="s">
        <v>146</v>
      </c>
      <c r="E16" s="105" t="s">
        <v>117</v>
      </c>
      <c r="F16" s="105" t="s">
        <v>118</v>
      </c>
      <c r="G16" s="107" t="s">
        <v>190</v>
      </c>
      <c r="H16" s="107" t="s">
        <v>198</v>
      </c>
      <c r="I16" s="107"/>
    </row>
    <row r="17" spans="1:9" s="60" customFormat="1" ht="23.25" customHeight="1" x14ac:dyDescent="0.15">
      <c r="A17" s="109" t="s">
        <v>227</v>
      </c>
      <c r="B17" s="108" t="s">
        <v>147</v>
      </c>
      <c r="C17" s="106">
        <v>30422700</v>
      </c>
      <c r="D17" s="105" t="s">
        <v>148</v>
      </c>
      <c r="E17" s="105" t="s">
        <v>117</v>
      </c>
      <c r="F17" s="105" t="s">
        <v>118</v>
      </c>
      <c r="G17" s="105" t="s">
        <v>188</v>
      </c>
      <c r="H17" s="105" t="s">
        <v>191</v>
      </c>
      <c r="I17" s="107"/>
    </row>
    <row r="18" spans="1:9" s="60" customFormat="1" ht="23.25" customHeight="1" x14ac:dyDescent="0.15">
      <c r="A18" s="109" t="s">
        <v>232</v>
      </c>
      <c r="B18" s="108" t="s">
        <v>150</v>
      </c>
      <c r="C18" s="106">
        <v>3840000</v>
      </c>
      <c r="D18" s="105" t="s">
        <v>151</v>
      </c>
      <c r="E18" s="105" t="s">
        <v>152</v>
      </c>
      <c r="F18" s="105" t="s">
        <v>118</v>
      </c>
      <c r="G18" s="112" t="s">
        <v>234</v>
      </c>
      <c r="H18" s="112" t="s">
        <v>235</v>
      </c>
      <c r="I18" s="107"/>
    </row>
    <row r="19" spans="1:9" s="60" customFormat="1" ht="23.25" customHeight="1" x14ac:dyDescent="0.15">
      <c r="A19" s="109" t="s">
        <v>172</v>
      </c>
      <c r="B19" s="108" t="s">
        <v>167</v>
      </c>
      <c r="C19" s="106">
        <v>2000000</v>
      </c>
      <c r="D19" s="105" t="s">
        <v>168</v>
      </c>
      <c r="E19" s="105" t="s">
        <v>169</v>
      </c>
      <c r="F19" s="105" t="s">
        <v>170</v>
      </c>
      <c r="G19" s="107" t="s">
        <v>170</v>
      </c>
      <c r="H19" s="107" t="s">
        <v>171</v>
      </c>
      <c r="I19" s="107"/>
    </row>
    <row r="20" spans="1:9" s="60" customFormat="1" ht="23.25" customHeight="1" x14ac:dyDescent="0.15">
      <c r="A20" s="109" t="s">
        <v>175</v>
      </c>
      <c r="B20" s="108" t="s">
        <v>176</v>
      </c>
      <c r="C20" s="106">
        <v>2800000</v>
      </c>
      <c r="D20" s="105" t="s">
        <v>177</v>
      </c>
      <c r="E20" s="105" t="s">
        <v>178</v>
      </c>
      <c r="F20" s="105" t="s">
        <v>179</v>
      </c>
      <c r="G20" s="107" t="s">
        <v>179</v>
      </c>
      <c r="H20" s="107" t="s">
        <v>180</v>
      </c>
      <c r="I20" s="107"/>
    </row>
    <row r="21" spans="1:9" s="60" customFormat="1" ht="23.25" customHeight="1" x14ac:dyDescent="0.15">
      <c r="A21" s="109" t="s">
        <v>181</v>
      </c>
      <c r="B21" s="108" t="s">
        <v>182</v>
      </c>
      <c r="C21" s="106">
        <v>2750000</v>
      </c>
      <c r="D21" s="105" t="s">
        <v>183</v>
      </c>
      <c r="E21" s="105" t="s">
        <v>184</v>
      </c>
      <c r="F21" s="105" t="s">
        <v>179</v>
      </c>
      <c r="G21" s="107" t="s">
        <v>179</v>
      </c>
      <c r="H21" s="107" t="s">
        <v>185</v>
      </c>
      <c r="I21" s="107"/>
    </row>
    <row r="22" spans="1:9" s="60" customFormat="1" ht="23.25" customHeight="1" x14ac:dyDescent="0.15">
      <c r="A22" s="109" t="s">
        <v>200</v>
      </c>
      <c r="B22" s="108" t="s">
        <v>201</v>
      </c>
      <c r="C22" s="106">
        <v>18300000</v>
      </c>
      <c r="D22" s="105" t="s">
        <v>202</v>
      </c>
      <c r="E22" s="105" t="s">
        <v>203</v>
      </c>
      <c r="F22" s="105" t="s">
        <v>190</v>
      </c>
      <c r="G22" s="107" t="s">
        <v>190</v>
      </c>
      <c r="H22" s="107" t="s">
        <v>204</v>
      </c>
      <c r="I22" s="10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7" zoomScale="115" zoomScaleNormal="115" workbookViewId="0">
      <selection activeCell="B22" sqref="B22"/>
    </sheetView>
  </sheetViews>
  <sheetFormatPr defaultRowHeight="13.5" x14ac:dyDescent="0.15"/>
  <cols>
    <col min="1" max="1" width="16.109375" style="2" customWidth="1"/>
    <col min="2" max="2" width="31.44140625" style="2" customWidth="1"/>
    <col min="3" max="3" width="13.33203125" style="2" customWidth="1"/>
    <col min="4" max="8" width="12.21875" style="2" customWidth="1"/>
    <col min="9" max="9" width="9.33203125" style="84" customWidth="1"/>
  </cols>
  <sheetData>
    <row r="1" spans="1:9" ht="25.5" x14ac:dyDescent="0.15">
      <c r="A1" s="125" t="s">
        <v>11</v>
      </c>
      <c r="B1" s="125"/>
      <c r="C1" s="125"/>
      <c r="D1" s="125"/>
      <c r="E1" s="125"/>
      <c r="F1" s="125"/>
      <c r="G1" s="125"/>
      <c r="H1" s="125"/>
      <c r="I1" s="125"/>
    </row>
    <row r="2" spans="1:9" ht="25.5" x14ac:dyDescent="0.15">
      <c r="A2" s="128" t="s">
        <v>86</v>
      </c>
      <c r="B2" s="128"/>
      <c r="C2" s="51"/>
      <c r="D2" s="51"/>
      <c r="E2" s="51"/>
      <c r="F2" s="51"/>
      <c r="G2" s="51"/>
      <c r="H2" s="51"/>
      <c r="I2" s="83" t="s">
        <v>66</v>
      </c>
    </row>
    <row r="3" spans="1:9" ht="22.5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0" customFormat="1" ht="22.5" customHeight="1" x14ac:dyDescent="0.15">
      <c r="A4" s="110" t="s">
        <v>134</v>
      </c>
      <c r="B4" s="192" t="s">
        <v>193</v>
      </c>
      <c r="C4" s="105" t="s">
        <v>114</v>
      </c>
      <c r="D4" s="106">
        <v>2640000</v>
      </c>
      <c r="E4" s="111" t="s">
        <v>113</v>
      </c>
      <c r="F4" s="106">
        <v>220000</v>
      </c>
      <c r="G4" s="111" t="s">
        <v>31</v>
      </c>
      <c r="H4" s="106">
        <v>220000</v>
      </c>
      <c r="I4" s="193"/>
    </row>
    <row r="5" spans="1:9" s="60" customFormat="1" ht="22.5" customHeight="1" x14ac:dyDescent="0.15">
      <c r="A5" s="110" t="s">
        <v>112</v>
      </c>
      <c r="B5" s="194" t="s">
        <v>154</v>
      </c>
      <c r="C5" s="105" t="s">
        <v>133</v>
      </c>
      <c r="D5" s="106">
        <v>3960000</v>
      </c>
      <c r="E5" s="111" t="s">
        <v>113</v>
      </c>
      <c r="F5" s="106">
        <v>330000</v>
      </c>
      <c r="G5" s="111" t="s">
        <v>31</v>
      </c>
      <c r="H5" s="106">
        <v>330000</v>
      </c>
      <c r="I5" s="107"/>
    </row>
    <row r="6" spans="1:9" s="60" customFormat="1" ht="22.5" customHeight="1" x14ac:dyDescent="0.15">
      <c r="A6" s="110" t="s">
        <v>112</v>
      </c>
      <c r="B6" s="194" t="s">
        <v>163</v>
      </c>
      <c r="C6" s="105" t="s">
        <v>136</v>
      </c>
      <c r="D6" s="106">
        <v>6000000</v>
      </c>
      <c r="E6" s="111" t="s">
        <v>31</v>
      </c>
      <c r="F6" s="106">
        <v>343920</v>
      </c>
      <c r="G6" s="111" t="s">
        <v>31</v>
      </c>
      <c r="H6" s="106">
        <v>343920</v>
      </c>
      <c r="I6" s="107"/>
    </row>
    <row r="7" spans="1:9" s="60" customFormat="1" ht="22.5" customHeight="1" x14ac:dyDescent="0.15">
      <c r="A7" s="110" t="s">
        <v>112</v>
      </c>
      <c r="B7" s="194" t="s">
        <v>164</v>
      </c>
      <c r="C7" s="105" t="s">
        <v>132</v>
      </c>
      <c r="D7" s="106">
        <v>6895680</v>
      </c>
      <c r="E7" s="111" t="s">
        <v>31</v>
      </c>
      <c r="F7" s="106">
        <v>574640</v>
      </c>
      <c r="G7" s="111" t="s">
        <v>31</v>
      </c>
      <c r="H7" s="106">
        <v>574640</v>
      </c>
      <c r="I7" s="107"/>
    </row>
    <row r="8" spans="1:9" s="60" customFormat="1" ht="22.5" customHeight="1" x14ac:dyDescent="0.15">
      <c r="A8" s="110" t="s">
        <v>86</v>
      </c>
      <c r="B8" s="194" t="s">
        <v>189</v>
      </c>
      <c r="C8" s="105" t="s">
        <v>128</v>
      </c>
      <c r="D8" s="106">
        <v>3798000</v>
      </c>
      <c r="E8" s="111" t="s">
        <v>31</v>
      </c>
      <c r="F8" s="106">
        <v>300000</v>
      </c>
      <c r="G8" s="111" t="s">
        <v>31</v>
      </c>
      <c r="H8" s="106">
        <v>300000</v>
      </c>
      <c r="I8" s="107"/>
    </row>
    <row r="9" spans="1:9" s="60" customFormat="1" ht="22.5" customHeight="1" x14ac:dyDescent="0.15">
      <c r="A9" s="110" t="s">
        <v>112</v>
      </c>
      <c r="B9" s="194" t="s">
        <v>196</v>
      </c>
      <c r="C9" s="105" t="s">
        <v>115</v>
      </c>
      <c r="D9" s="106">
        <v>4140000</v>
      </c>
      <c r="E9" s="111" t="s">
        <v>31</v>
      </c>
      <c r="F9" s="106">
        <v>345000</v>
      </c>
      <c r="G9" s="111" t="s">
        <v>31</v>
      </c>
      <c r="H9" s="106">
        <v>345000</v>
      </c>
      <c r="I9" s="107"/>
    </row>
    <row r="10" spans="1:9" s="60" customFormat="1" ht="22.5" customHeight="1" x14ac:dyDescent="0.15">
      <c r="A10" s="110" t="s">
        <v>135</v>
      </c>
      <c r="B10" s="195" t="s">
        <v>192</v>
      </c>
      <c r="C10" s="108" t="s">
        <v>131</v>
      </c>
      <c r="D10" s="106">
        <v>10903200</v>
      </c>
      <c r="E10" s="111" t="s">
        <v>31</v>
      </c>
      <c r="F10" s="106">
        <v>908600</v>
      </c>
      <c r="G10" s="111" t="s">
        <v>31</v>
      </c>
      <c r="H10" s="106">
        <v>908600</v>
      </c>
      <c r="I10" s="107"/>
    </row>
    <row r="11" spans="1:9" s="60" customFormat="1" ht="22.5" customHeight="1" x14ac:dyDescent="0.15">
      <c r="A11" s="110" t="s">
        <v>112</v>
      </c>
      <c r="B11" s="196" t="s">
        <v>195</v>
      </c>
      <c r="C11" s="108" t="s">
        <v>116</v>
      </c>
      <c r="D11" s="197">
        <v>11959200</v>
      </c>
      <c r="E11" s="111" t="s">
        <v>31</v>
      </c>
      <c r="F11" s="197">
        <v>996600</v>
      </c>
      <c r="G11" s="111" t="s">
        <v>31</v>
      </c>
      <c r="H11" s="197">
        <v>996600</v>
      </c>
      <c r="I11" s="107"/>
    </row>
    <row r="12" spans="1:9" s="60" customFormat="1" ht="22.5" customHeight="1" x14ac:dyDescent="0.15">
      <c r="A12" s="110" t="s">
        <v>86</v>
      </c>
      <c r="B12" s="196" t="s">
        <v>230</v>
      </c>
      <c r="C12" s="105" t="s">
        <v>129</v>
      </c>
      <c r="D12" s="197">
        <v>1867200</v>
      </c>
      <c r="E12" s="111" t="s">
        <v>31</v>
      </c>
      <c r="F12" s="197">
        <v>155600</v>
      </c>
      <c r="G12" s="111" t="s">
        <v>31</v>
      </c>
      <c r="H12" s="197">
        <v>155600</v>
      </c>
      <c r="I12" s="107"/>
    </row>
    <row r="13" spans="1:9" s="60" customFormat="1" ht="22.5" customHeight="1" x14ac:dyDescent="0.15">
      <c r="A13" s="110" t="s">
        <v>86</v>
      </c>
      <c r="B13" s="196" t="s">
        <v>229</v>
      </c>
      <c r="C13" s="105" t="s">
        <v>145</v>
      </c>
      <c r="D13" s="197">
        <v>1620000</v>
      </c>
      <c r="E13" s="111" t="s">
        <v>31</v>
      </c>
      <c r="F13" s="197">
        <v>135000</v>
      </c>
      <c r="G13" s="111" t="s">
        <v>31</v>
      </c>
      <c r="H13" s="197">
        <v>135000</v>
      </c>
      <c r="I13" s="107"/>
    </row>
    <row r="14" spans="1:9" s="60" customFormat="1" ht="22.5" customHeight="1" x14ac:dyDescent="0.15">
      <c r="A14" s="110" t="s">
        <v>112</v>
      </c>
      <c r="B14" s="196" t="s">
        <v>228</v>
      </c>
      <c r="C14" s="105" t="s">
        <v>143</v>
      </c>
      <c r="D14" s="197">
        <v>1195200</v>
      </c>
      <c r="E14" s="111" t="s">
        <v>31</v>
      </c>
      <c r="F14" s="197">
        <v>99600</v>
      </c>
      <c r="G14" s="111" t="s">
        <v>31</v>
      </c>
      <c r="H14" s="197">
        <v>99600</v>
      </c>
      <c r="I14" s="107"/>
    </row>
    <row r="15" spans="1:9" s="60" customFormat="1" ht="22.5" customHeight="1" x14ac:dyDescent="0.15">
      <c r="A15" s="110" t="s">
        <v>112</v>
      </c>
      <c r="B15" s="192" t="s">
        <v>197</v>
      </c>
      <c r="C15" s="108" t="s">
        <v>153</v>
      </c>
      <c r="D15" s="197">
        <v>966400000</v>
      </c>
      <c r="E15" s="111" t="s">
        <v>31</v>
      </c>
      <c r="F15" s="197">
        <v>59932240</v>
      </c>
      <c r="G15" s="111" t="s">
        <v>31</v>
      </c>
      <c r="H15" s="197">
        <v>59932240</v>
      </c>
      <c r="I15" s="107"/>
    </row>
    <row r="16" spans="1:9" s="60" customFormat="1" ht="22.5" customHeight="1" x14ac:dyDescent="0.15">
      <c r="A16" s="110" t="s">
        <v>112</v>
      </c>
      <c r="B16" s="109" t="s">
        <v>157</v>
      </c>
      <c r="C16" s="108" t="s">
        <v>130</v>
      </c>
      <c r="D16" s="106">
        <v>131000000</v>
      </c>
      <c r="E16" s="111" t="s">
        <v>31</v>
      </c>
      <c r="F16" s="106">
        <v>9242700</v>
      </c>
      <c r="G16" s="111" t="s">
        <v>31</v>
      </c>
      <c r="H16" s="106">
        <v>9242700</v>
      </c>
      <c r="I16" s="107"/>
    </row>
    <row r="17" spans="1:9" s="60" customFormat="1" ht="22.5" customHeight="1" x14ac:dyDescent="0.15">
      <c r="A17" s="110" t="s">
        <v>86</v>
      </c>
      <c r="B17" s="109" t="s">
        <v>160</v>
      </c>
      <c r="C17" s="108" t="s">
        <v>149</v>
      </c>
      <c r="D17" s="106">
        <v>30422700</v>
      </c>
      <c r="E17" s="111" t="s">
        <v>31</v>
      </c>
      <c r="F17" s="106">
        <v>267000</v>
      </c>
      <c r="G17" s="111" t="s">
        <v>31</v>
      </c>
      <c r="H17" s="106">
        <v>267000</v>
      </c>
      <c r="I17" s="107"/>
    </row>
    <row r="18" spans="1:9" s="60" customFormat="1" ht="22.5" customHeight="1" x14ac:dyDescent="0.15">
      <c r="A18" s="110" t="s">
        <v>86</v>
      </c>
      <c r="B18" s="109" t="s">
        <v>233</v>
      </c>
      <c r="C18" s="108" t="s">
        <v>150</v>
      </c>
      <c r="D18" s="106">
        <v>3840000</v>
      </c>
      <c r="E18" s="111" t="s">
        <v>31</v>
      </c>
      <c r="F18" s="106">
        <v>640000</v>
      </c>
      <c r="G18" s="111" t="s">
        <v>31</v>
      </c>
      <c r="H18" s="106">
        <v>640000</v>
      </c>
      <c r="I18" s="107"/>
    </row>
    <row r="19" spans="1:9" s="60" customFormat="1" ht="22.5" customHeight="1" x14ac:dyDescent="0.15">
      <c r="A19" s="110" t="s">
        <v>86</v>
      </c>
      <c r="B19" s="109" t="s">
        <v>172</v>
      </c>
      <c r="C19" s="108" t="s">
        <v>173</v>
      </c>
      <c r="D19" s="106">
        <v>2000000</v>
      </c>
      <c r="E19" s="111" t="s">
        <v>31</v>
      </c>
      <c r="F19" s="111" t="s">
        <v>31</v>
      </c>
      <c r="G19" s="106">
        <v>2000000</v>
      </c>
      <c r="H19" s="106">
        <v>2000000</v>
      </c>
      <c r="I19" s="107"/>
    </row>
    <row r="20" spans="1:9" s="60" customFormat="1" ht="22.5" customHeight="1" x14ac:dyDescent="0.15">
      <c r="A20" s="110" t="s">
        <v>174</v>
      </c>
      <c r="B20" s="109" t="s">
        <v>175</v>
      </c>
      <c r="C20" s="108" t="s">
        <v>176</v>
      </c>
      <c r="D20" s="106">
        <v>2800000</v>
      </c>
      <c r="E20" s="111"/>
      <c r="F20" s="111"/>
      <c r="G20" s="106">
        <v>2800000</v>
      </c>
      <c r="H20" s="106">
        <v>2800000</v>
      </c>
      <c r="I20" s="107"/>
    </row>
    <row r="21" spans="1:9" s="60" customFormat="1" ht="22.5" customHeight="1" x14ac:dyDescent="0.15">
      <c r="A21" s="110" t="s">
        <v>174</v>
      </c>
      <c r="B21" s="109" t="s">
        <v>186</v>
      </c>
      <c r="C21" s="108" t="s">
        <v>182</v>
      </c>
      <c r="D21" s="106">
        <v>2800000</v>
      </c>
      <c r="E21" s="111"/>
      <c r="F21" s="111"/>
      <c r="G21" s="106">
        <v>2800000</v>
      </c>
      <c r="H21" s="106">
        <v>2800000</v>
      </c>
      <c r="I21" s="107"/>
    </row>
    <row r="22" spans="1:9" s="60" customFormat="1" ht="22.5" customHeight="1" x14ac:dyDescent="0.15">
      <c r="A22" s="110" t="s">
        <v>86</v>
      </c>
      <c r="B22" s="109" t="s">
        <v>205</v>
      </c>
      <c r="C22" s="108" t="s">
        <v>201</v>
      </c>
      <c r="D22" s="106">
        <v>18300000</v>
      </c>
      <c r="E22" s="111"/>
      <c r="F22" s="111"/>
      <c r="G22" s="106">
        <v>17180900</v>
      </c>
      <c r="H22" s="106">
        <v>17180900</v>
      </c>
      <c r="I22" s="107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85" zoomScaleNormal="85" workbookViewId="0">
      <selection activeCell="E20" sqref="E2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25" t="s">
        <v>12</v>
      </c>
      <c r="B1" s="125"/>
      <c r="C1" s="125"/>
      <c r="D1" s="125"/>
      <c r="E1" s="125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29" t="s">
        <v>39</v>
      </c>
      <c r="B3" s="24" t="s">
        <v>40</v>
      </c>
      <c r="C3" s="132" t="s">
        <v>215</v>
      </c>
      <c r="D3" s="133"/>
      <c r="E3" s="134"/>
    </row>
    <row r="4" spans="1:5" ht="30" customHeight="1" x14ac:dyDescent="0.15">
      <c r="A4" s="130"/>
      <c r="B4" s="25" t="s">
        <v>41</v>
      </c>
      <c r="C4" s="15">
        <v>3000000</v>
      </c>
      <c r="D4" s="26" t="s">
        <v>42</v>
      </c>
      <c r="E4" s="23">
        <v>2800000</v>
      </c>
    </row>
    <row r="5" spans="1:5" ht="30" customHeight="1" x14ac:dyDescent="0.15">
      <c r="A5" s="130"/>
      <c r="B5" s="25" t="s">
        <v>43</v>
      </c>
      <c r="C5" s="13">
        <f>(+E5/C4)*100%</f>
        <v>0.93333333333333335</v>
      </c>
      <c r="D5" s="26" t="s">
        <v>18</v>
      </c>
      <c r="E5" s="23">
        <v>2800000</v>
      </c>
    </row>
    <row r="6" spans="1:5" ht="30" customHeight="1" x14ac:dyDescent="0.15">
      <c r="A6" s="130"/>
      <c r="B6" s="25" t="s">
        <v>17</v>
      </c>
      <c r="C6" s="14" t="s">
        <v>216</v>
      </c>
      <c r="D6" s="26" t="s">
        <v>68</v>
      </c>
      <c r="E6" s="19" t="s">
        <v>217</v>
      </c>
    </row>
    <row r="7" spans="1:5" ht="30" customHeight="1" x14ac:dyDescent="0.15">
      <c r="A7" s="130"/>
      <c r="B7" s="25" t="s">
        <v>44</v>
      </c>
      <c r="C7" s="27" t="s">
        <v>87</v>
      </c>
      <c r="D7" s="26" t="s">
        <v>45</v>
      </c>
      <c r="E7" s="19" t="s">
        <v>179</v>
      </c>
    </row>
    <row r="8" spans="1:5" ht="30" customHeight="1" x14ac:dyDescent="0.15">
      <c r="A8" s="130"/>
      <c r="B8" s="25" t="s">
        <v>46</v>
      </c>
      <c r="C8" s="27" t="s">
        <v>60</v>
      </c>
      <c r="D8" s="26" t="s">
        <v>20</v>
      </c>
      <c r="E8" s="28" t="s">
        <v>218</v>
      </c>
    </row>
    <row r="9" spans="1:5" ht="30" customHeight="1" thickBot="1" x14ac:dyDescent="0.2">
      <c r="A9" s="131"/>
      <c r="B9" s="29" t="s">
        <v>47</v>
      </c>
      <c r="C9" s="30" t="s">
        <v>88</v>
      </c>
      <c r="D9" s="31" t="s">
        <v>48</v>
      </c>
      <c r="E9" s="32" t="s">
        <v>219</v>
      </c>
    </row>
    <row r="10" spans="1:5" s="18" customFormat="1" ht="30" customHeight="1" x14ac:dyDescent="0.15">
      <c r="A10" s="129" t="s">
        <v>39</v>
      </c>
      <c r="B10" s="24" t="s">
        <v>40</v>
      </c>
      <c r="C10" s="132" t="s">
        <v>220</v>
      </c>
      <c r="D10" s="133"/>
      <c r="E10" s="134"/>
    </row>
    <row r="11" spans="1:5" s="18" customFormat="1" ht="30" customHeight="1" x14ac:dyDescent="0.15">
      <c r="A11" s="130"/>
      <c r="B11" s="25" t="s">
        <v>41</v>
      </c>
      <c r="C11" s="15">
        <v>2900000</v>
      </c>
      <c r="D11" s="26" t="s">
        <v>42</v>
      </c>
      <c r="E11" s="23">
        <v>2750000</v>
      </c>
    </row>
    <row r="12" spans="1:5" s="18" customFormat="1" ht="30" customHeight="1" x14ac:dyDescent="0.15">
      <c r="A12" s="130"/>
      <c r="B12" s="25" t="s">
        <v>43</v>
      </c>
      <c r="C12" s="13">
        <f>(+E12/C11)*100%</f>
        <v>0.94827586206896552</v>
      </c>
      <c r="D12" s="26" t="s">
        <v>18</v>
      </c>
      <c r="E12" s="23">
        <v>2750000</v>
      </c>
    </row>
    <row r="13" spans="1:5" s="18" customFormat="1" ht="30" customHeight="1" x14ac:dyDescent="0.15">
      <c r="A13" s="130"/>
      <c r="B13" s="25" t="s">
        <v>17</v>
      </c>
      <c r="C13" s="14" t="s">
        <v>221</v>
      </c>
      <c r="D13" s="26" t="s">
        <v>68</v>
      </c>
      <c r="E13" s="19" t="s">
        <v>222</v>
      </c>
    </row>
    <row r="14" spans="1:5" s="18" customFormat="1" ht="30" customHeight="1" x14ac:dyDescent="0.15">
      <c r="A14" s="130"/>
      <c r="B14" s="25" t="s">
        <v>44</v>
      </c>
      <c r="C14" s="27" t="s">
        <v>87</v>
      </c>
      <c r="D14" s="26" t="s">
        <v>45</v>
      </c>
      <c r="E14" s="19" t="s">
        <v>179</v>
      </c>
    </row>
    <row r="15" spans="1:5" s="18" customFormat="1" ht="30" customHeight="1" x14ac:dyDescent="0.15">
      <c r="A15" s="130"/>
      <c r="B15" s="25" t="s">
        <v>46</v>
      </c>
      <c r="C15" s="27" t="s">
        <v>60</v>
      </c>
      <c r="D15" s="26" t="s">
        <v>20</v>
      </c>
      <c r="E15" s="28" t="s">
        <v>223</v>
      </c>
    </row>
    <row r="16" spans="1:5" s="18" customFormat="1" ht="30" customHeight="1" thickBot="1" x14ac:dyDescent="0.2">
      <c r="A16" s="131"/>
      <c r="B16" s="29" t="s">
        <v>47</v>
      </c>
      <c r="C16" s="30" t="s">
        <v>88</v>
      </c>
      <c r="D16" s="31" t="s">
        <v>48</v>
      </c>
      <c r="E16" s="32" t="s">
        <v>224</v>
      </c>
    </row>
    <row r="17" spans="1:5" s="18" customFormat="1" ht="30" customHeight="1" x14ac:dyDescent="0.15">
      <c r="A17" s="129" t="s">
        <v>39</v>
      </c>
      <c r="B17" s="24" t="s">
        <v>40</v>
      </c>
      <c r="C17" s="132" t="s">
        <v>236</v>
      </c>
      <c r="D17" s="133"/>
      <c r="E17" s="134"/>
    </row>
    <row r="18" spans="1:5" s="18" customFormat="1" ht="30" customHeight="1" x14ac:dyDescent="0.15">
      <c r="A18" s="130"/>
      <c r="B18" s="25" t="s">
        <v>41</v>
      </c>
      <c r="C18" s="15">
        <v>810000</v>
      </c>
      <c r="D18" s="26" t="s">
        <v>42</v>
      </c>
      <c r="E18" s="23">
        <v>801000</v>
      </c>
    </row>
    <row r="19" spans="1:5" s="18" customFormat="1" ht="30" customHeight="1" x14ac:dyDescent="0.15">
      <c r="A19" s="130"/>
      <c r="B19" s="25" t="s">
        <v>43</v>
      </c>
      <c r="C19" s="13">
        <f>(+E19/C18)*100%</f>
        <v>0.98888888888888893</v>
      </c>
      <c r="D19" s="26" t="s">
        <v>18</v>
      </c>
      <c r="E19" s="23">
        <v>801000</v>
      </c>
    </row>
    <row r="20" spans="1:5" s="18" customFormat="1" ht="30" customHeight="1" x14ac:dyDescent="0.15">
      <c r="A20" s="130"/>
      <c r="B20" s="25" t="s">
        <v>17</v>
      </c>
      <c r="C20" s="14" t="s">
        <v>170</v>
      </c>
      <c r="D20" s="26" t="s">
        <v>68</v>
      </c>
      <c r="E20" s="19" t="s">
        <v>237</v>
      </c>
    </row>
    <row r="21" spans="1:5" s="18" customFormat="1" ht="30" customHeight="1" x14ac:dyDescent="0.15">
      <c r="A21" s="130"/>
      <c r="B21" s="25" t="s">
        <v>44</v>
      </c>
      <c r="C21" s="27" t="s">
        <v>87</v>
      </c>
      <c r="D21" s="26" t="s">
        <v>45</v>
      </c>
      <c r="E21" s="19" t="s">
        <v>198</v>
      </c>
    </row>
    <row r="22" spans="1:5" s="18" customFormat="1" ht="30" customHeight="1" x14ac:dyDescent="0.15">
      <c r="A22" s="130"/>
      <c r="B22" s="25" t="s">
        <v>46</v>
      </c>
      <c r="C22" s="27" t="s">
        <v>60</v>
      </c>
      <c r="D22" s="26" t="s">
        <v>20</v>
      </c>
      <c r="E22" s="28" t="s">
        <v>238</v>
      </c>
    </row>
    <row r="23" spans="1:5" s="18" customFormat="1" ht="30" customHeight="1" thickBot="1" x14ac:dyDescent="0.2">
      <c r="A23" s="131"/>
      <c r="B23" s="29" t="s">
        <v>47</v>
      </c>
      <c r="C23" s="30" t="s">
        <v>88</v>
      </c>
      <c r="D23" s="31" t="s">
        <v>48</v>
      </c>
      <c r="E23" s="32" t="s">
        <v>239</v>
      </c>
    </row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6" zoomScale="85" zoomScaleNormal="85" workbookViewId="0">
      <selection activeCell="B30" sqref="B30:F30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25" t="s">
        <v>13</v>
      </c>
      <c r="B1" s="125"/>
      <c r="C1" s="125"/>
      <c r="D1" s="125"/>
      <c r="E1" s="125"/>
      <c r="F1" s="125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52" t="str">
        <f>계약현황공개!C3</f>
        <v xml:space="preserve">청소년어울림마당7회차 "CO세편살" 영상장비임차 </v>
      </c>
      <c r="C3" s="153"/>
      <c r="D3" s="153"/>
      <c r="E3" s="153"/>
      <c r="F3" s="154"/>
    </row>
    <row r="4" spans="1:6" s="18" customFormat="1" ht="25.5" customHeight="1" x14ac:dyDescent="0.15">
      <c r="A4" s="155" t="s">
        <v>24</v>
      </c>
      <c r="B4" s="158" t="s">
        <v>17</v>
      </c>
      <c r="C4" s="158" t="s">
        <v>68</v>
      </c>
      <c r="D4" s="73" t="s">
        <v>25</v>
      </c>
      <c r="E4" s="73" t="s">
        <v>18</v>
      </c>
      <c r="F4" s="76" t="s">
        <v>90</v>
      </c>
    </row>
    <row r="5" spans="1:6" s="18" customFormat="1" ht="25.5" customHeight="1" x14ac:dyDescent="0.15">
      <c r="A5" s="156"/>
      <c r="B5" s="159"/>
      <c r="C5" s="159"/>
      <c r="D5" s="73" t="s">
        <v>26</v>
      </c>
      <c r="E5" s="73" t="s">
        <v>19</v>
      </c>
      <c r="F5" s="76" t="s">
        <v>27</v>
      </c>
    </row>
    <row r="6" spans="1:6" s="18" customFormat="1" ht="25.5" customHeight="1" x14ac:dyDescent="0.15">
      <c r="A6" s="156"/>
      <c r="B6" s="160" t="str">
        <f>계약현황공개!C6</f>
        <v>2020.10.08.</v>
      </c>
      <c r="C6" s="162" t="str">
        <f>계약현황공개!E6</f>
        <v>2020.10.08.~2020.10.18.</v>
      </c>
      <c r="D6" s="164">
        <f>계약현황공개!C4</f>
        <v>3000000</v>
      </c>
      <c r="E6" s="164">
        <f>계약현황공개!E5</f>
        <v>2800000</v>
      </c>
      <c r="F6" s="166">
        <f>E6/D6</f>
        <v>0.93333333333333335</v>
      </c>
    </row>
    <row r="7" spans="1:6" s="18" customFormat="1" ht="25.5" customHeight="1" x14ac:dyDescent="0.15">
      <c r="A7" s="157"/>
      <c r="B7" s="161"/>
      <c r="C7" s="163"/>
      <c r="D7" s="165"/>
      <c r="E7" s="165"/>
      <c r="F7" s="167"/>
    </row>
    <row r="8" spans="1:6" s="18" customFormat="1" ht="25.5" customHeight="1" x14ac:dyDescent="0.15">
      <c r="A8" s="138" t="s">
        <v>20</v>
      </c>
      <c r="B8" s="74" t="s">
        <v>21</v>
      </c>
      <c r="C8" s="74" t="s">
        <v>30</v>
      </c>
      <c r="D8" s="140" t="s">
        <v>22</v>
      </c>
      <c r="E8" s="141"/>
      <c r="F8" s="142"/>
    </row>
    <row r="9" spans="1:6" s="18" customFormat="1" ht="25.5" customHeight="1" x14ac:dyDescent="0.15">
      <c r="A9" s="139"/>
      <c r="B9" s="35" t="str">
        <f>계약현황공개!E8</f>
        <v>사진공방TOOK(박종성)</v>
      </c>
      <c r="C9" s="35" t="s">
        <v>225</v>
      </c>
      <c r="D9" s="143" t="str">
        <f>계약현황공개!E9</f>
        <v>서울시 송파구 동남로 113, 3층 일부</v>
      </c>
      <c r="E9" s="144"/>
      <c r="F9" s="145"/>
    </row>
    <row r="10" spans="1:6" s="18" customFormat="1" ht="25.5" customHeight="1" x14ac:dyDescent="0.15">
      <c r="A10" s="75" t="s">
        <v>29</v>
      </c>
      <c r="B10" s="146" t="s">
        <v>89</v>
      </c>
      <c r="C10" s="147"/>
      <c r="D10" s="147"/>
      <c r="E10" s="147"/>
      <c r="F10" s="148"/>
    </row>
    <row r="11" spans="1:6" s="18" customFormat="1" ht="25.5" customHeight="1" x14ac:dyDescent="0.15">
      <c r="A11" s="75" t="s">
        <v>28</v>
      </c>
      <c r="B11" s="149" t="s">
        <v>86</v>
      </c>
      <c r="C11" s="150"/>
      <c r="D11" s="150"/>
      <c r="E11" s="150"/>
      <c r="F11" s="151"/>
    </row>
    <row r="12" spans="1:6" s="18" customFormat="1" ht="25.5" customHeight="1" thickBot="1" x14ac:dyDescent="0.2">
      <c r="A12" s="34" t="s">
        <v>23</v>
      </c>
      <c r="B12" s="135"/>
      <c r="C12" s="136"/>
      <c r="D12" s="136"/>
      <c r="E12" s="136"/>
      <c r="F12" s="137"/>
    </row>
    <row r="13" spans="1:6" s="18" customFormat="1" ht="25.5" customHeight="1" thickTop="1" x14ac:dyDescent="0.15">
      <c r="A13" s="33" t="s">
        <v>16</v>
      </c>
      <c r="B13" s="152" t="str">
        <f>계약현황공개!C10</f>
        <v>청소년어울림마당7회차 "CO세편살" 사회 및 공연</v>
      </c>
      <c r="C13" s="153"/>
      <c r="D13" s="153"/>
      <c r="E13" s="153"/>
      <c r="F13" s="154"/>
    </row>
    <row r="14" spans="1:6" s="18" customFormat="1" ht="25.5" customHeight="1" x14ac:dyDescent="0.15">
      <c r="A14" s="155" t="s">
        <v>24</v>
      </c>
      <c r="B14" s="158" t="s">
        <v>17</v>
      </c>
      <c r="C14" s="158" t="s">
        <v>68</v>
      </c>
      <c r="D14" s="73" t="s">
        <v>25</v>
      </c>
      <c r="E14" s="73" t="s">
        <v>18</v>
      </c>
      <c r="F14" s="76" t="s">
        <v>90</v>
      </c>
    </row>
    <row r="15" spans="1:6" s="18" customFormat="1" ht="25.5" customHeight="1" x14ac:dyDescent="0.15">
      <c r="A15" s="156"/>
      <c r="B15" s="159"/>
      <c r="C15" s="159"/>
      <c r="D15" s="73" t="s">
        <v>26</v>
      </c>
      <c r="E15" s="73" t="s">
        <v>19</v>
      </c>
      <c r="F15" s="76" t="s">
        <v>27</v>
      </c>
    </row>
    <row r="16" spans="1:6" s="18" customFormat="1" ht="25.5" customHeight="1" x14ac:dyDescent="0.15">
      <c r="A16" s="156"/>
      <c r="B16" s="160" t="str">
        <f>계약현황공개!C13</f>
        <v>2020.10.18.</v>
      </c>
      <c r="C16" s="162" t="str">
        <f>계약현황공개!E13</f>
        <v>2020.10.18.</v>
      </c>
      <c r="D16" s="164">
        <f>계약현황공개!C11</f>
        <v>2900000</v>
      </c>
      <c r="E16" s="164">
        <f>계약현황공개!E12</f>
        <v>2750000</v>
      </c>
      <c r="F16" s="166">
        <f>E16/D16</f>
        <v>0.94827586206896552</v>
      </c>
    </row>
    <row r="17" spans="1:6" s="18" customFormat="1" ht="25.5" customHeight="1" x14ac:dyDescent="0.15">
      <c r="A17" s="157"/>
      <c r="B17" s="161"/>
      <c r="C17" s="163"/>
      <c r="D17" s="165"/>
      <c r="E17" s="165"/>
      <c r="F17" s="167"/>
    </row>
    <row r="18" spans="1:6" s="18" customFormat="1" ht="25.5" customHeight="1" x14ac:dyDescent="0.15">
      <c r="A18" s="138" t="s">
        <v>20</v>
      </c>
      <c r="B18" s="94" t="s">
        <v>21</v>
      </c>
      <c r="C18" s="94" t="s">
        <v>30</v>
      </c>
      <c r="D18" s="140" t="s">
        <v>22</v>
      </c>
      <c r="E18" s="141"/>
      <c r="F18" s="142"/>
    </row>
    <row r="19" spans="1:6" s="18" customFormat="1" ht="25.5" customHeight="1" x14ac:dyDescent="0.15">
      <c r="A19" s="139"/>
      <c r="B19" s="104" t="str">
        <f>계약현황공개!E15</f>
        <v>피브이오(김성원)</v>
      </c>
      <c r="C19" s="35" t="s">
        <v>226</v>
      </c>
      <c r="D19" s="143" t="str">
        <f>계약현황공개!E16</f>
        <v>서울시 용산구 한남대로46번길 62</v>
      </c>
      <c r="E19" s="144"/>
      <c r="F19" s="145"/>
    </row>
    <row r="20" spans="1:6" s="18" customFormat="1" ht="25.5" customHeight="1" x14ac:dyDescent="0.15">
      <c r="A20" s="75" t="s">
        <v>29</v>
      </c>
      <c r="B20" s="146" t="s">
        <v>89</v>
      </c>
      <c r="C20" s="147"/>
      <c r="D20" s="147"/>
      <c r="E20" s="147"/>
      <c r="F20" s="148"/>
    </row>
    <row r="21" spans="1:6" s="18" customFormat="1" ht="25.5" customHeight="1" x14ac:dyDescent="0.15">
      <c r="A21" s="75" t="s">
        <v>28</v>
      </c>
      <c r="B21" s="149" t="s">
        <v>86</v>
      </c>
      <c r="C21" s="150"/>
      <c r="D21" s="150"/>
      <c r="E21" s="150"/>
      <c r="F21" s="151"/>
    </row>
    <row r="22" spans="1:6" s="18" customFormat="1" ht="25.5" customHeight="1" thickBot="1" x14ac:dyDescent="0.2">
      <c r="A22" s="34" t="s">
        <v>23</v>
      </c>
      <c r="B22" s="135"/>
      <c r="C22" s="136"/>
      <c r="D22" s="136"/>
      <c r="E22" s="136"/>
      <c r="F22" s="137"/>
    </row>
    <row r="23" spans="1:6" s="18" customFormat="1" ht="25.5" customHeight="1" thickTop="1" x14ac:dyDescent="0.15">
      <c r="A23" s="33" t="s">
        <v>16</v>
      </c>
      <c r="B23" s="152" t="str">
        <f>계약현황공개!C17</f>
        <v>함께성장아카데미 심폐소생술 교육</v>
      </c>
      <c r="C23" s="153"/>
      <c r="D23" s="153"/>
      <c r="E23" s="153"/>
      <c r="F23" s="154"/>
    </row>
    <row r="24" spans="1:6" s="18" customFormat="1" ht="25.5" customHeight="1" x14ac:dyDescent="0.15">
      <c r="A24" s="155" t="s">
        <v>24</v>
      </c>
      <c r="B24" s="158" t="s">
        <v>17</v>
      </c>
      <c r="C24" s="158" t="s">
        <v>68</v>
      </c>
      <c r="D24" s="73" t="s">
        <v>25</v>
      </c>
      <c r="E24" s="73" t="s">
        <v>18</v>
      </c>
      <c r="F24" s="76" t="s">
        <v>90</v>
      </c>
    </row>
    <row r="25" spans="1:6" s="18" customFormat="1" ht="25.5" customHeight="1" x14ac:dyDescent="0.15">
      <c r="A25" s="156"/>
      <c r="B25" s="159"/>
      <c r="C25" s="159"/>
      <c r="D25" s="73" t="s">
        <v>26</v>
      </c>
      <c r="E25" s="73" t="s">
        <v>19</v>
      </c>
      <c r="F25" s="76" t="s">
        <v>27</v>
      </c>
    </row>
    <row r="26" spans="1:6" s="18" customFormat="1" ht="25.5" customHeight="1" x14ac:dyDescent="0.15">
      <c r="A26" s="156"/>
      <c r="B26" s="160" t="str">
        <f>계약현황공개!C20</f>
        <v>2020.10.20.</v>
      </c>
      <c r="C26" s="162" t="str">
        <f>계약현황공개!E20</f>
        <v>2020.10.20.~2020.11.04.</v>
      </c>
      <c r="D26" s="164">
        <f>계약현황공개!C18</f>
        <v>810000</v>
      </c>
      <c r="E26" s="164">
        <f>계약현황공개!E19</f>
        <v>801000</v>
      </c>
      <c r="F26" s="166">
        <f>E26/D26</f>
        <v>0.98888888888888893</v>
      </c>
    </row>
    <row r="27" spans="1:6" s="18" customFormat="1" ht="25.5" customHeight="1" x14ac:dyDescent="0.15">
      <c r="A27" s="157"/>
      <c r="B27" s="161"/>
      <c r="C27" s="163"/>
      <c r="D27" s="165"/>
      <c r="E27" s="165"/>
      <c r="F27" s="167"/>
    </row>
    <row r="28" spans="1:6" s="18" customFormat="1" ht="25.5" customHeight="1" x14ac:dyDescent="0.15">
      <c r="A28" s="138" t="s">
        <v>20</v>
      </c>
      <c r="B28" s="122" t="s">
        <v>21</v>
      </c>
      <c r="C28" s="122" t="s">
        <v>30</v>
      </c>
      <c r="D28" s="140" t="s">
        <v>22</v>
      </c>
      <c r="E28" s="141"/>
      <c r="F28" s="142"/>
    </row>
    <row r="29" spans="1:6" s="18" customFormat="1" ht="25.5" customHeight="1" x14ac:dyDescent="0.15">
      <c r="A29" s="139"/>
      <c r="B29" s="104" t="str">
        <f>계약현황공개!E22</f>
        <v>애니네집(오윤화)</v>
      </c>
      <c r="C29" s="35" t="s">
        <v>240</v>
      </c>
      <c r="D29" s="143" t="str">
        <f>계약현황공개!E23</f>
        <v>성남시 중원구 박석로 15번길 27</v>
      </c>
      <c r="E29" s="144"/>
      <c r="F29" s="145"/>
    </row>
    <row r="30" spans="1:6" s="18" customFormat="1" ht="25.5" customHeight="1" x14ac:dyDescent="0.15">
      <c r="A30" s="75" t="s">
        <v>29</v>
      </c>
      <c r="B30" s="146" t="s">
        <v>89</v>
      </c>
      <c r="C30" s="147"/>
      <c r="D30" s="147"/>
      <c r="E30" s="147"/>
      <c r="F30" s="148"/>
    </row>
    <row r="31" spans="1:6" s="18" customFormat="1" ht="25.5" customHeight="1" x14ac:dyDescent="0.15">
      <c r="A31" s="75" t="s">
        <v>28</v>
      </c>
      <c r="B31" s="149" t="s">
        <v>86</v>
      </c>
      <c r="C31" s="150"/>
      <c r="D31" s="150"/>
      <c r="E31" s="150"/>
      <c r="F31" s="151"/>
    </row>
    <row r="32" spans="1:6" s="18" customFormat="1" ht="25.5" customHeight="1" thickBot="1" x14ac:dyDescent="0.2">
      <c r="A32" s="34" t="s">
        <v>23</v>
      </c>
      <c r="B32" s="135"/>
      <c r="C32" s="136"/>
      <c r="D32" s="136"/>
      <c r="E32" s="136"/>
      <c r="F32" s="137"/>
    </row>
    <row r="33" ht="14.25" thickTop="1" x14ac:dyDescent="0.15"/>
  </sheetData>
  <mergeCells count="46">
    <mergeCell ref="B32:F3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2020-11-10T06:33:47Z</dcterms:modified>
</cp:coreProperties>
</file>