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6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9" i="9" l="1"/>
  <c r="B9" i="9"/>
  <c r="E6" i="9"/>
  <c r="D6" i="9"/>
  <c r="C6" i="9"/>
  <c r="B6" i="9"/>
  <c r="B3" i="9"/>
  <c r="C5" i="8"/>
  <c r="F6" i="9" l="1"/>
  <c r="D49" i="9"/>
  <c r="B49" i="9"/>
  <c r="E46" i="9"/>
  <c r="D46" i="9"/>
  <c r="C46" i="9"/>
  <c r="B46" i="9"/>
  <c r="B43" i="9"/>
  <c r="F46" i="9" l="1"/>
  <c r="C33" i="8"/>
  <c r="D39" i="9" l="1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26" i="8"/>
  <c r="C19" i="8"/>
  <c r="F36" i="9" l="1"/>
  <c r="F26" i="9"/>
  <c r="D19" i="9" l="1"/>
  <c r="B19" i="9" l="1"/>
  <c r="E16" i="9"/>
  <c r="D16" i="9"/>
  <c r="C16" i="9"/>
  <c r="B16" i="9"/>
  <c r="B13" i="9"/>
  <c r="F16" i="9" l="1"/>
  <c r="C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<sst xmlns="http://schemas.openxmlformats.org/spreadsheetml/2006/main" count="631" uniqueCount="300">
  <si>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</si>
  <si>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</si>
  <si>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</si>
  <si>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</si>
  <si>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</si>
  <si>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</si>
  <si>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</si>
  <si>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</si>
  <si>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</si>
  <si>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</si>
  <si>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</si>
  <si>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</si>
  <si>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</si>
  <si>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</si>
  <si>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</si>
  <si>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</si>
  <si>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</si>
  <si>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</si>
  <si>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</si>
  <si>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</si>
  <si>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</si>
  <si>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</si>
  <si>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</si>
  <si>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</si>
  <si>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</si>
  <si>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</si>
  <si>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</si>
  <si>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</si>
  <si>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</si>
  <si>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</si>
  <si>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</si>
  <si>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</si>
  <si>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</si>
  <si>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</si>
  <si>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</si>
  <si>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</si>
  <si>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</si>
  <si>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</si>
  <si>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</si>
  <si>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</si>
  <si>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</si>
  <si>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</si>
  <si>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</si>
  <si>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</si>
  <si>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</si>
  <si>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</si>
  <si>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</si>
  <si>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</si>
  <si>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</si>
  <si>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</si>
  <si>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</si>
  <si>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</si>
  <si>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</si>
  <si>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</si>
  <si>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</si>
  <si>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</si>
  <si>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</si>
  <si>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</si>
  <si>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</si>
  <si>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</si>
  <si>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</si>
  <si>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</si>
  <si>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</si>
  <si>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</si>
  <si>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</si>
  <si>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</si>
  <si>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</si>
  <si>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</si>
  <si>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</si>
  <si>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</si>
  <si>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</si>
  <si>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</si>
  <si>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</si>
  <si>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</si>
  <si>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</si>
  <si>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</si>
  <si>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</si>
  <si>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</si>
  <si>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</si>
  <si>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</si>
  <si>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</si>
  <si>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</si>
  <si>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</si>
  <si>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</si>
  <si>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</si>
  <si>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</si>
  <si>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</si>
  <si>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</si>
  <si>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</si>
  <si>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</si>
  <si>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</si>
  <si>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</si>
  <si>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</si>
  <si>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</si>
  <si>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</si>
  <si>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</si>
  <si>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</si>
  <si>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</si>
  <si>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</si>
  <si>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</si>
  <si>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</si>
  <si>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</si>
  <si>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</si>
  <si>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</si>
  <si>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</si>
  <si>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</si>
  <si>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</si>
  <si>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</si>
  <si>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</si>
  <si>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</si>
  <si>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</si>
  <si>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</si>
  <si>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</si>
  <si>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</si>
  <si>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</si>
  <si>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</si>
  <si>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</si>
  <si>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</si>
  <si>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</si>
  <si>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</si>
  <si>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</si>
  <si>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</si>
  <si>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</si>
  <si>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</si>
  <si>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</si>
  <si>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</si>
  <si>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</si>
  <si>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</si>
  <si>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</si>
  <si>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</si>
  <si>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</si>
  <si>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</si>
  <si>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</si>
  <si>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</si>
  <si>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</si>
  <si>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</si>
  <si>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</si>
  <si>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</si>
  <si>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</si>
  <si>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</si>
  <si>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</si>
  <si>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</si>
  <si>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</si>
  <si>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</si>
  <si>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</si>
  <si>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</si>
  <si>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</si>
  <si>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</si>
  <si>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</si>
  <si>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</si>
  <si>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</si>
  <si>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</si>
  <si>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</si>
  <si>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</si>
  <si>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</si>
  <si>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2020.11.27.</t>
    <phoneticPr fontId="4" type="noConversion"/>
  </si>
  <si>
    <t>2020.12.03</t>
    <phoneticPr fontId="4" type="noConversion"/>
  </si>
  <si>
    <t>기타</t>
  </si>
  <si>
    <t>행복도시락</t>
    <phoneticPr fontId="30" type="noConversion"/>
  </si>
  <si>
    <t>일반</t>
    <phoneticPr fontId="4" type="noConversion"/>
  </si>
  <si>
    <t>중원</t>
    <phoneticPr fontId="4" type="noConversion"/>
  </si>
  <si>
    <t>김성렬</t>
    <phoneticPr fontId="4" type="noConversion"/>
  </si>
  <si>
    <t>일반</t>
    <phoneticPr fontId="4" type="noConversion"/>
  </si>
  <si>
    <t>함께성장아카데미 심폐소생술 교육</t>
    <phoneticPr fontId="4" type="noConversion"/>
  </si>
  <si>
    <t>애니네집</t>
    <phoneticPr fontId="4" type="noConversion"/>
  </si>
  <si>
    <t>2021.03.18.</t>
    <phoneticPr fontId="4" type="noConversion"/>
  </si>
  <si>
    <t>2021.03.30.</t>
    <phoneticPr fontId="4" type="noConversion"/>
  </si>
  <si>
    <t>2021.12.24.</t>
    <phoneticPr fontId="4" type="noConversion"/>
  </si>
  <si>
    <t>일반</t>
    <phoneticPr fontId="4" type="noConversion"/>
  </si>
  <si>
    <t>2021.05.07.</t>
    <phoneticPr fontId="4" type="noConversion"/>
  </si>
  <si>
    <t>신한공조(장상현)</t>
    <phoneticPr fontId="4" type="noConversion"/>
  </si>
  <si>
    <t>안양시 동안구 엘에스로 92</t>
    <phoneticPr fontId="4" type="noConversion"/>
  </si>
  <si>
    <t>장상현</t>
    <phoneticPr fontId="4" type="noConversion"/>
  </si>
  <si>
    <t>2021.05.17.</t>
    <phoneticPr fontId="4" type="noConversion"/>
  </si>
  <si>
    <t>2021.05.24.</t>
    <phoneticPr fontId="4" type="noConversion"/>
  </si>
  <si>
    <t>전기시설 보수공사</t>
    <phoneticPr fontId="4" type="noConversion"/>
  </si>
  <si>
    <t>031-729-9319</t>
    <phoneticPr fontId="4" type="noConversion"/>
  </si>
  <si>
    <t>정화조 청소 실시</t>
    <phoneticPr fontId="4" type="noConversion"/>
  </si>
  <si>
    <t>수의</t>
    <phoneticPr fontId="4" type="noConversion"/>
  </si>
  <si>
    <t>중원</t>
    <phoneticPr fontId="4" type="noConversion"/>
  </si>
  <si>
    <t>031-729-9319</t>
    <phoneticPr fontId="4" type="noConversion"/>
  </si>
  <si>
    <t>2021.05.31.</t>
    <phoneticPr fontId="4" type="noConversion"/>
  </si>
  <si>
    <t>2021.06.01.</t>
    <phoneticPr fontId="4" type="noConversion"/>
  </si>
  <si>
    <t>㈜하이클로</t>
    <phoneticPr fontId="30" type="noConversion"/>
  </si>
  <si>
    <t>2021.07.31.</t>
    <phoneticPr fontId="30" type="noConversion"/>
  </si>
  <si>
    <t>㈜하이클로</t>
    <phoneticPr fontId="30" type="noConversion"/>
  </si>
  <si>
    <t>-</t>
    <phoneticPr fontId="4" type="noConversion"/>
  </si>
  <si>
    <t>서울지방조달청</t>
    <phoneticPr fontId="30" type="noConversion"/>
  </si>
  <si>
    <t>신한공조</t>
    <phoneticPr fontId="30" type="noConversion"/>
  </si>
  <si>
    <t>-</t>
    <phoneticPr fontId="4" type="noConversion"/>
  </si>
  <si>
    <t>2021.06.04.</t>
    <phoneticPr fontId="4" type="noConversion"/>
  </si>
  <si>
    <t>-</t>
    <phoneticPr fontId="4" type="noConversion"/>
  </si>
  <si>
    <t>제5대 성남시청소년행복의회</t>
    <phoneticPr fontId="4" type="noConversion"/>
  </si>
  <si>
    <t>수의총액</t>
  </si>
  <si>
    <t>부</t>
    <phoneticPr fontId="4" type="noConversion"/>
  </si>
  <si>
    <t>중원수련관</t>
    <phoneticPr fontId="4" type="noConversion"/>
  </si>
  <si>
    <t>명미경</t>
    <phoneticPr fontId="4" type="noConversion"/>
  </si>
  <si>
    <t>031-729-9332</t>
    <phoneticPr fontId="4" type="noConversion"/>
  </si>
  <si>
    <t>2021. 방역 소독실시(연간계약)-6월분</t>
    <phoneticPr fontId="30" type="noConversion"/>
  </si>
  <si>
    <t>2021.06.17.</t>
    <phoneticPr fontId="4" type="noConversion"/>
  </si>
  <si>
    <t>2021. 인터넷전화 사용료(연간계약)-5월사용분</t>
    <phoneticPr fontId="30" type="noConversion"/>
  </si>
  <si>
    <t>2021.5.31.</t>
    <phoneticPr fontId="4" type="noConversion"/>
  </si>
  <si>
    <t>2021.6.22.</t>
    <phoneticPr fontId="4" type="noConversion"/>
  </si>
  <si>
    <t>2021. 인터넷망 사용료(연간계약)-5월사용분</t>
    <phoneticPr fontId="30" type="noConversion"/>
  </si>
  <si>
    <t>2021.5.31.</t>
    <phoneticPr fontId="4" type="noConversion"/>
  </si>
  <si>
    <t>2021. 인터넷망 사용료(연간계약)-5월 사용분</t>
    <phoneticPr fontId="30" type="noConversion"/>
  </si>
  <si>
    <t>전기시설 보수공사</t>
    <phoneticPr fontId="30" type="noConversion"/>
  </si>
  <si>
    <t>주식회사 보람이엔씨</t>
    <phoneticPr fontId="30" type="noConversion"/>
  </si>
  <si>
    <t>2021.06.09.</t>
    <phoneticPr fontId="4" type="noConversion"/>
  </si>
  <si>
    <t>2021.06.18.</t>
    <phoneticPr fontId="30" type="noConversion"/>
  </si>
  <si>
    <t>냉온수기 진공 펌프 교체</t>
    <phoneticPr fontId="30" type="noConversion"/>
  </si>
  <si>
    <t>2021.06.22.</t>
    <phoneticPr fontId="4" type="noConversion"/>
  </si>
  <si>
    <t>2021.06.23.</t>
    <phoneticPr fontId="4" type="noConversion"/>
  </si>
  <si>
    <t>2021.06.24</t>
    <phoneticPr fontId="4" type="noConversion"/>
  </si>
  <si>
    <t>공연장 및 체육관 음향장비 이전설치</t>
    <phoneticPr fontId="4" type="noConversion"/>
  </si>
  <si>
    <t>2021.06.02.</t>
    <phoneticPr fontId="4" type="noConversion"/>
  </si>
  <si>
    <t>2021.06.02.~2021.06.30.</t>
    <phoneticPr fontId="4" type="noConversion"/>
  </si>
  <si>
    <t>2021.06.30.</t>
    <phoneticPr fontId="4" type="noConversion"/>
  </si>
  <si>
    <t>주식회사 아이엘미디어(정은진)</t>
    <phoneticPr fontId="4" type="noConversion"/>
  </si>
  <si>
    <t>하남시 하남대로 947, A동 703호(풍산동)</t>
    <phoneticPr fontId="4" type="noConversion"/>
  </si>
  <si>
    <t>정은진</t>
    <phoneticPr fontId="4" type="noConversion"/>
  </si>
  <si>
    <t>방과후아카데미실 및 안내실 냉난방기 구입</t>
    <phoneticPr fontId="30" type="noConversion"/>
  </si>
  <si>
    <t>강남이엔지 주식회사</t>
    <phoneticPr fontId="30" type="noConversion"/>
  </si>
  <si>
    <t>2021.06.11.</t>
    <phoneticPr fontId="30" type="noConversion"/>
  </si>
  <si>
    <t>2021.06.14.</t>
    <phoneticPr fontId="4" type="noConversion"/>
  </si>
  <si>
    <t>온새미로실 냉난방기 구입</t>
    <phoneticPr fontId="30" type="noConversion"/>
  </si>
  <si>
    <t>2021.07.16.</t>
    <phoneticPr fontId="30" type="noConversion"/>
  </si>
  <si>
    <t>2021.06.14.</t>
    <phoneticPr fontId="4" type="noConversion"/>
  </si>
  <si>
    <t>2021.06.04.~2021.06.18.</t>
    <phoneticPr fontId="4" type="noConversion"/>
  </si>
  <si>
    <t>2021.06.18.</t>
    <phoneticPr fontId="4" type="noConversion"/>
  </si>
  <si>
    <t>㈜보람이엔씨(안은경)</t>
    <phoneticPr fontId="4" type="noConversion"/>
  </si>
  <si>
    <t xml:space="preserve">성남시 중원구 도촌북로 176-0 (도촌동) 105호 </t>
    <phoneticPr fontId="4" type="noConversion"/>
  </si>
  <si>
    <t>여성기업, 창업기업</t>
    <phoneticPr fontId="4" type="noConversion"/>
  </si>
  <si>
    <t>여성기업</t>
    <phoneticPr fontId="4" type="noConversion"/>
  </si>
  <si>
    <t>썸썸스페이스 예비창업팀 DOREA 활동지원</t>
  </si>
  <si>
    <t>썸썸스페이스 예비창업팀 DOREA 활동지원</t>
    <phoneticPr fontId="4" type="noConversion"/>
  </si>
  <si>
    <t>2021.06.11.</t>
    <phoneticPr fontId="4" type="noConversion"/>
  </si>
  <si>
    <t>2021.06.11.~2021.06.14.</t>
    <phoneticPr fontId="4" type="noConversion"/>
  </si>
  <si>
    <t>2021.06.14.</t>
    <phoneticPr fontId="4" type="noConversion"/>
  </si>
  <si>
    <t>대영텍스(유명수)</t>
    <phoneticPr fontId="4" type="noConversion"/>
  </si>
  <si>
    <t>포천시 신북면 청신로 2082번길 20-41</t>
    <phoneticPr fontId="4" type="noConversion"/>
  </si>
  <si>
    <t>안은경</t>
    <phoneticPr fontId="4" type="noConversion"/>
  </si>
  <si>
    <t>유명수</t>
    <phoneticPr fontId="4" type="noConversion"/>
  </si>
  <si>
    <t>냉온수기 진공펌프 교체</t>
    <phoneticPr fontId="4" type="noConversion"/>
  </si>
  <si>
    <t>2021.06.22.~2021.06.23.</t>
    <phoneticPr fontId="4" type="noConversion"/>
  </si>
  <si>
    <t>신한공조(장상현)</t>
    <phoneticPr fontId="4" type="noConversion"/>
  </si>
  <si>
    <t>안양시 동안구 엘에스로 92</t>
    <phoneticPr fontId="4" type="noConversion"/>
  </si>
  <si>
    <t>청소년어울림마당 2회차 PET밀리가 떴다 영상장비 임차</t>
    <phoneticPr fontId="4" type="noConversion"/>
  </si>
  <si>
    <t>사진공방 TOOK</t>
    <phoneticPr fontId="4" type="noConversion"/>
  </si>
  <si>
    <t>2021.05.21.</t>
    <phoneticPr fontId="4" type="noConversion"/>
  </si>
  <si>
    <t>2021.05.22.</t>
    <phoneticPr fontId="4" type="noConversion"/>
  </si>
  <si>
    <t>2021.06.05.</t>
    <phoneticPr fontId="30" type="noConversion"/>
  </si>
  <si>
    <t>2021.06.11.</t>
    <phoneticPr fontId="4" type="noConversion"/>
  </si>
  <si>
    <t>2021.06.14.</t>
    <phoneticPr fontId="4" type="noConversion"/>
  </si>
  <si>
    <t>대영텍스</t>
    <phoneticPr fontId="4" type="noConversion"/>
  </si>
  <si>
    <t>공연장 및 체육관 음향장비 이전설치</t>
    <phoneticPr fontId="4" type="noConversion"/>
  </si>
  <si>
    <t>주식회사 아이엘미디어</t>
    <phoneticPr fontId="4" type="noConversion"/>
  </si>
  <si>
    <t>2021.06.02.</t>
    <phoneticPr fontId="4" type="noConversion"/>
  </si>
  <si>
    <t>2021.06.07.</t>
    <phoneticPr fontId="4" type="noConversion"/>
  </si>
  <si>
    <t>2021.06.30.</t>
    <phoneticPr fontId="4" type="noConversion"/>
  </si>
  <si>
    <t xml:space="preserve">2021. 소방시설 위탁관리(연간계약)-6월분 </t>
    <phoneticPr fontId="30" type="noConversion"/>
  </si>
  <si>
    <t xml:space="preserve">2021. 소방시설 위탁관리(연간계약)-6월분 </t>
    <phoneticPr fontId="30" type="noConversion"/>
  </si>
  <si>
    <t>2021.06.29.</t>
    <phoneticPr fontId="4" type="noConversion"/>
  </si>
  <si>
    <t>2021. 무인경비시스템(연간계약)-6월분</t>
    <phoneticPr fontId="30" type="noConversion"/>
  </si>
  <si>
    <t>2021.06.30.~2021.07.07.</t>
    <phoneticPr fontId="4" type="noConversion"/>
  </si>
  <si>
    <t>2021.07.07.</t>
    <phoneticPr fontId="4" type="noConversion"/>
  </si>
  <si>
    <t>냉온수기 흡수액 펌프 교체</t>
    <phoneticPr fontId="4" type="noConversion"/>
  </si>
  <si>
    <t>2021. 차염발생장치 위탁대행비-6월분</t>
    <phoneticPr fontId="30" type="noConversion"/>
  </si>
  <si>
    <t>2021.07.01.</t>
    <phoneticPr fontId="4" type="noConversion"/>
  </si>
  <si>
    <t>2021. 승강기 위탁관리(연간계약)-6월분</t>
    <phoneticPr fontId="30" type="noConversion"/>
  </si>
  <si>
    <t>2021. 방과후 위탁급식(연간계약)-6월분</t>
    <phoneticPr fontId="30" type="noConversion"/>
  </si>
  <si>
    <t>2021. 방과후 위탁급식(연간계약)-6월분</t>
    <phoneticPr fontId="30" type="noConversion"/>
  </si>
  <si>
    <t>2021. 방과후 복합기 임차(연간계약)-6월분</t>
    <phoneticPr fontId="30" type="noConversion"/>
  </si>
  <si>
    <t>2021. 방과후 복합기 임차(연간계약)-6월분</t>
    <phoneticPr fontId="30" type="noConversion"/>
  </si>
  <si>
    <t>2021. 방과후 공기청정기 위탁관리(연간계약)-6월분</t>
    <phoneticPr fontId="30" type="noConversion"/>
  </si>
  <si>
    <t>소방시설 보수공사</t>
    <phoneticPr fontId="4" type="noConversion"/>
  </si>
  <si>
    <t>소방</t>
  </si>
  <si>
    <t>중원</t>
    <phoneticPr fontId="4" type="noConversion"/>
  </si>
  <si>
    <t>이선호</t>
    <phoneticPr fontId="4" type="noConversion"/>
  </si>
  <si>
    <t>729-9311</t>
    <phoneticPr fontId="4" type="noConversion"/>
  </si>
  <si>
    <t>관리전환 냉난방기 이전 설치 (4대)</t>
    <phoneticPr fontId="4" type="noConversion"/>
  </si>
  <si>
    <t>김성렬</t>
    <phoneticPr fontId="4" type="noConversion"/>
  </si>
  <si>
    <t>기타</t>
    <phoneticPr fontId="4" type="noConversion"/>
  </si>
  <si>
    <t>2021. 시설관리 용역(연간계약)-6월분</t>
    <phoneticPr fontId="30" type="noConversion"/>
  </si>
  <si>
    <t>2021.07.05.</t>
    <phoneticPr fontId="4" type="noConversion"/>
  </si>
  <si>
    <t>2021. 시설관리 용역(연간계약)-6월분</t>
    <phoneticPr fontId="30" type="noConversion"/>
  </si>
  <si>
    <t>2021. 복합기 임차(연간계약)-6월분</t>
    <phoneticPr fontId="30" type="noConversion"/>
  </si>
  <si>
    <t>2021. 복합기 임차(연간계약)-6월분</t>
    <phoneticPr fontId="30" type="noConversion"/>
  </si>
  <si>
    <t>2021. 환경위생 위탁관리(연간계약)-6월분</t>
    <phoneticPr fontId="30" type="noConversion"/>
  </si>
  <si>
    <t>2021. 환경위생 위탁관리(연간계약)-6월분</t>
    <phoneticPr fontId="30" type="noConversion"/>
  </si>
  <si>
    <t>2021. 공기청정기 위탁관리(연간계약)-6월분</t>
    <phoneticPr fontId="30" type="noConversion"/>
  </si>
  <si>
    <t>장효지</t>
    <phoneticPr fontId="4" type="noConversion"/>
  </si>
  <si>
    <t>031-729-9334</t>
    <phoneticPr fontId="4" type="noConversion"/>
  </si>
  <si>
    <t>책자형보고서/B5 양식
풀칼라, 약150 Page
디자인 및 제본</t>
    <phoneticPr fontId="4" type="noConversion"/>
  </si>
  <si>
    <t>CPU: intel i7
RAM: 16GB
SSD: 870EVO 500GB
VGA: GEFORCE RTX 3060 12G
24인치 모니터 포함</t>
    <phoneticPr fontId="4" type="noConversion"/>
  </si>
  <si>
    <t>SET</t>
    <phoneticPr fontId="4" type="noConversion"/>
  </si>
  <si>
    <t>영상제작용 컴퓨터</t>
    <phoneticPr fontId="4" type="noConversion"/>
  </si>
  <si>
    <t xml:space="preserve"> - 해당사항없음 -</t>
    <phoneticPr fontId="4" type="noConversion"/>
  </si>
  <si>
    <t>수련관 1층 인테리어 공사</t>
    <phoneticPr fontId="4" type="noConversion"/>
  </si>
  <si>
    <t>건축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</si>
</sst>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3" fontId="12" fillId="0" borderId="3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17" xfId="0" applyNumberFormat="1" applyFont="1" applyBorder="1" applyAlignment="1">
      <alignment horizontal="right" vertical="center" shrinkToFi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9" xfId="0" quotePrefix="1" applyNumberFormat="1" applyFont="1" applyFill="1" applyBorder="1" applyAlignment="1" applyProtection="1">
      <alignment horizontal="center" vertical="center"/>
    </xf>
    <xf numFmtId="176" fontId="23" fillId="0" borderId="9" xfId="0" applyNumberFormat="1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3" borderId="35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/>
    </xf>
    <xf numFmtId="41" fontId="31" fillId="3" borderId="35" xfId="1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41" fontId="31" fillId="0" borderId="9" xfId="8" applyNumberFormat="1" applyFont="1" applyBorder="1" applyAlignment="1">
      <alignment horizontal="right" vertical="distributed"/>
    </xf>
    <xf numFmtId="0" fontId="27" fillId="3" borderId="34" xfId="0" applyFont="1" applyFill="1" applyBorder="1" applyAlignment="1">
      <alignment horizontal="center" vertical="center"/>
    </xf>
    <xf numFmtId="0" fontId="27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/>
    </xf>
    <xf numFmtId="41" fontId="27" fillId="3" borderId="35" xfId="1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27" fillId="2" borderId="34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41" fontId="27" fillId="2" borderId="35" xfId="1" applyFont="1" applyFill="1" applyBorder="1" applyAlignment="1">
      <alignment horizontal="center" vertical="center" wrapText="1"/>
    </xf>
    <xf numFmtId="41" fontId="27" fillId="2" borderId="35" xfId="1" applyFont="1" applyFill="1" applyBorder="1" applyAlignment="1">
      <alignment horizontal="right" vertical="center" wrapText="1"/>
    </xf>
    <xf numFmtId="0" fontId="27" fillId="2" borderId="35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41" fontId="27" fillId="4" borderId="9" xfId="1" applyFont="1" applyFill="1" applyBorder="1" applyAlignment="1">
      <alignment horizontal="center" vertical="center" wrapText="1"/>
    </xf>
    <xf numFmtId="41" fontId="27" fillId="4" borderId="9" xfId="1" applyFont="1" applyFill="1" applyBorder="1" applyAlignment="1">
      <alignment horizontal="right" vertical="center" wrapText="1"/>
    </xf>
    <xf numFmtId="0" fontId="27" fillId="4" borderId="9" xfId="0" applyFont="1" applyFill="1" applyBorder="1" applyAlignment="1">
      <alignment horizontal="center" vertical="center"/>
    </xf>
    <xf numFmtId="0" fontId="0" fillId="4" borderId="10" xfId="0" applyFill="1" applyBorder="1"/>
    <xf numFmtId="41" fontId="23" fillId="0" borderId="9" xfId="1" applyFont="1" applyBorder="1" applyAlignment="1" applyProtection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24" fillId="4" borderId="2" xfId="0" quotePrefix="1" applyFont="1" applyFill="1" applyBorder="1" applyAlignment="1">
      <alignment horizontal="center" vertical="center"/>
    </xf>
    <xf numFmtId="41" fontId="24" fillId="4" borderId="2" xfId="1" quotePrefix="1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horizontal="center"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9" fillId="2" borderId="3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38" fontId="3" fillId="4" borderId="2" xfId="9" applyNumberFormat="1" applyFont="1" applyFill="1" applyBorder="1">
      <alignment vertical="center"/>
    </xf>
    <xf numFmtId="38" fontId="3" fillId="4" borderId="2" xfId="4" applyNumberFormat="1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center" vertical="center"/>
    </xf>
    <xf numFmtId="0" fontId="33" fillId="4" borderId="33" xfId="0" applyFont="1" applyFill="1" applyBorder="1" applyAlignment="1">
      <alignment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8" fontId="3" fillId="4" borderId="7" xfId="9" applyNumberFormat="1" applyFont="1" applyFill="1" applyBorder="1">
      <alignment vertical="center"/>
    </xf>
    <xf numFmtId="38" fontId="3" fillId="4" borderId="7" xfId="4" applyNumberFormat="1" applyFont="1" applyFill="1" applyBorder="1" applyAlignment="1">
      <alignment horizontal="right" vertical="center"/>
    </xf>
    <xf numFmtId="0" fontId="33" fillId="4" borderId="21" xfId="0" applyFont="1" applyFill="1" applyBorder="1" applyAlignment="1">
      <alignment vertical="center"/>
    </xf>
    <xf numFmtId="0" fontId="27" fillId="4" borderId="28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41" fontId="27" fillId="4" borderId="7" xfId="1" applyFont="1" applyFill="1" applyBorder="1" applyAlignment="1">
      <alignment horizontal="center" vertical="center" wrapText="1"/>
    </xf>
    <xf numFmtId="41" fontId="27" fillId="4" borderId="7" xfId="1" applyFont="1" applyFill="1" applyBorder="1" applyAlignment="1">
      <alignment horizontal="right" vertical="center" wrapText="1"/>
    </xf>
    <xf numFmtId="0" fontId="27" fillId="4" borderId="7" xfId="0" applyFont="1" applyFill="1" applyBorder="1" applyAlignment="1">
      <alignment horizontal="center" vertical="center"/>
    </xf>
    <xf numFmtId="0" fontId="0" fillId="4" borderId="21" xfId="0" applyFill="1" applyBorder="1"/>
    <xf numFmtId="0" fontId="27" fillId="4" borderId="7" xfId="0" applyFont="1" applyFill="1" applyBorder="1" applyAlignment="1">
      <alignment horizontal="center" vertical="center" wrapText="1" shrinkToFit="1"/>
    </xf>
    <xf numFmtId="0" fontId="27" fillId="4" borderId="9" xfId="0" applyFont="1" applyFill="1" applyBorder="1" applyAlignment="1">
      <alignment horizontal="center" vertical="center" wrapText="1" shrinkToFit="1"/>
    </xf>
    <xf numFmtId="177" fontId="20" fillId="0" borderId="9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9" fontId="17" fillId="0" borderId="42" xfId="0" applyNumberFormat="1" applyFont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9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53" xfId="0" applyFont="1" applyBorder="1" applyAlignment="1">
      <alignment vertical="center" wrapText="1"/>
    </xf>
    <xf numFmtId="0" fontId="17" fillId="0" borderId="54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</xf>
    <xf numFmtId="0" fontId="20" fillId="2" borderId="23" xfId="0" applyNumberFormat="1" applyFont="1" applyFill="1" applyBorder="1" applyAlignment="1" applyProtection="1">
      <alignment horizontal="center" vertical="center"/>
    </xf>
    <xf numFmtId="0" fontId="20" fillId="2" borderId="28" xfId="0" applyNumberFormat="1" applyFont="1" applyFill="1" applyBorder="1" applyAlignment="1" applyProtection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38" fontId="3" fillId="4" borderId="56" xfId="9" applyNumberFormat="1" applyFont="1" applyFill="1" applyBorder="1">
      <alignment vertical="center"/>
    </xf>
    <xf numFmtId="38" fontId="3" fillId="4" borderId="56" xfId="4" applyNumberFormat="1" applyFont="1" applyFill="1" applyBorder="1" applyAlignment="1">
      <alignment horizontal="right" vertical="center"/>
    </xf>
    <xf numFmtId="0" fontId="33" fillId="4" borderId="57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C22" sqref="C2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65" customWidth="1"/>
    <col min="7" max="7" width="12.44140625" customWidth="1"/>
    <col min="8" max="8" width="12.44140625" style="67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40" t="s">
        <v>50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26.25" thickBot="1" x14ac:dyDescent="0.2">
      <c r="A2" s="141" t="s">
        <v>85</v>
      </c>
      <c r="B2" s="141"/>
      <c r="C2" s="141"/>
      <c r="D2" s="9"/>
      <c r="E2" s="9"/>
      <c r="F2" s="64"/>
      <c r="G2" s="9"/>
      <c r="H2" s="66"/>
      <c r="I2" s="9"/>
      <c r="J2" s="9"/>
      <c r="K2" s="9"/>
      <c r="L2" s="9"/>
    </row>
    <row r="3" spans="1:12" ht="38.25" customHeight="1" thickBot="1" x14ac:dyDescent="0.2">
      <c r="A3" s="89" t="s">
        <v>51</v>
      </c>
      <c r="B3" s="90" t="s">
        <v>33</v>
      </c>
      <c r="C3" s="90" t="s">
        <v>52</v>
      </c>
      <c r="D3" s="90" t="s">
        <v>53</v>
      </c>
      <c r="E3" s="90" t="s">
        <v>54</v>
      </c>
      <c r="F3" s="91" t="s">
        <v>55</v>
      </c>
      <c r="G3" s="90" t="s">
        <v>56</v>
      </c>
      <c r="H3" s="92" t="s">
        <v>57</v>
      </c>
      <c r="I3" s="93" t="s">
        <v>34</v>
      </c>
      <c r="J3" s="93" t="s">
        <v>58</v>
      </c>
      <c r="K3" s="93" t="s">
        <v>59</v>
      </c>
      <c r="L3" s="94" t="s">
        <v>1</v>
      </c>
    </row>
    <row r="4" spans="1:12" s="13" customFormat="1" ht="72" customHeight="1" thickTop="1" x14ac:dyDescent="0.15">
      <c r="A4" s="131">
        <v>2021</v>
      </c>
      <c r="B4" s="132">
        <v>7</v>
      </c>
      <c r="C4" s="132" t="s">
        <v>192</v>
      </c>
      <c r="D4" s="132" t="s">
        <v>193</v>
      </c>
      <c r="E4" s="137" t="s">
        <v>293</v>
      </c>
      <c r="F4" s="133">
        <v>100</v>
      </c>
      <c r="G4" s="133" t="s">
        <v>194</v>
      </c>
      <c r="H4" s="134">
        <v>2500</v>
      </c>
      <c r="I4" s="135" t="s">
        <v>195</v>
      </c>
      <c r="J4" s="135" t="s">
        <v>196</v>
      </c>
      <c r="K4" s="135" t="s">
        <v>197</v>
      </c>
      <c r="L4" s="136"/>
    </row>
    <row r="5" spans="1:12" ht="72.75" thickBot="1" x14ac:dyDescent="0.2">
      <c r="A5" s="95">
        <v>2021</v>
      </c>
      <c r="B5" s="96">
        <v>7</v>
      </c>
      <c r="C5" s="96" t="s">
        <v>296</v>
      </c>
      <c r="D5" s="96" t="s">
        <v>193</v>
      </c>
      <c r="E5" s="138" t="s">
        <v>294</v>
      </c>
      <c r="F5" s="97">
        <v>2</v>
      </c>
      <c r="G5" s="97" t="s">
        <v>295</v>
      </c>
      <c r="H5" s="98">
        <v>4000</v>
      </c>
      <c r="I5" s="99" t="s">
        <v>195</v>
      </c>
      <c r="J5" s="99" t="s">
        <v>291</v>
      </c>
      <c r="K5" s="99" t="s">
        <v>292</v>
      </c>
      <c r="L5" s="100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9" sqref="C19"/>
    </sheetView>
  </sheetViews>
  <sheetFormatPr defaultRowHeight="13.5" x14ac:dyDescent="0.15"/>
  <cols>
    <col min="1" max="1" width="14.5546875" style="2" customWidth="1"/>
    <col min="2" max="2" width="35.109375" style="2" customWidth="1"/>
    <col min="3" max="3" width="14.44140625" style="2" customWidth="1"/>
    <col min="4" max="4" width="24.3320312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42" t="s">
        <v>77</v>
      </c>
      <c r="B1" s="142"/>
      <c r="C1" s="142"/>
      <c r="D1" s="142"/>
      <c r="E1" s="142"/>
      <c r="F1" s="142"/>
      <c r="G1" s="142"/>
      <c r="H1" s="142"/>
      <c r="I1" s="142"/>
    </row>
    <row r="2" spans="1:9" ht="26.25" thickBot="1" x14ac:dyDescent="0.2">
      <c r="A2" s="189" t="s">
        <v>84</v>
      </c>
      <c r="B2" s="189"/>
      <c r="C2" s="46"/>
      <c r="D2" s="46"/>
      <c r="E2" s="46"/>
      <c r="F2" s="46"/>
      <c r="G2" s="46"/>
      <c r="H2" s="46"/>
      <c r="I2" s="44" t="s">
        <v>2</v>
      </c>
    </row>
    <row r="3" spans="1:9" ht="26.25" customHeight="1" x14ac:dyDescent="0.15">
      <c r="A3" s="196" t="s">
        <v>3</v>
      </c>
      <c r="B3" s="194" t="s">
        <v>4</v>
      </c>
      <c r="C3" s="194" t="s">
        <v>60</v>
      </c>
      <c r="D3" s="194" t="s">
        <v>79</v>
      </c>
      <c r="E3" s="190" t="s">
        <v>82</v>
      </c>
      <c r="F3" s="191"/>
      <c r="G3" s="190" t="s">
        <v>83</v>
      </c>
      <c r="H3" s="191"/>
      <c r="I3" s="192" t="s">
        <v>78</v>
      </c>
    </row>
    <row r="4" spans="1:9" ht="28.5" customHeight="1" x14ac:dyDescent="0.15">
      <c r="A4" s="197"/>
      <c r="B4" s="195"/>
      <c r="C4" s="195"/>
      <c r="D4" s="195"/>
      <c r="E4" s="28" t="s">
        <v>80</v>
      </c>
      <c r="F4" s="28" t="s">
        <v>81</v>
      </c>
      <c r="G4" s="28" t="s">
        <v>80</v>
      </c>
      <c r="H4" s="28" t="s">
        <v>81</v>
      </c>
      <c r="I4" s="193"/>
    </row>
    <row r="5" spans="1:9" ht="28.5" customHeight="1" thickBot="1" x14ac:dyDescent="0.2">
      <c r="A5" s="50"/>
      <c r="B5" s="139" t="s">
        <v>297</v>
      </c>
      <c r="C5" s="51"/>
      <c r="D5" s="52"/>
      <c r="E5" s="101"/>
      <c r="F5" s="53"/>
      <c r="G5" s="101"/>
      <c r="H5" s="53"/>
      <c r="I5" s="5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G12" sqref="G12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65" customWidth="1"/>
    <col min="6" max="9" width="12.44140625" customWidth="1"/>
    <col min="10" max="10" width="8.88671875" style="6"/>
    <col min="11" max="11" width="11.6640625" style="7" customWidth="1"/>
    <col min="12" max="12" width="6.6640625" style="6" customWidth="1"/>
  </cols>
  <sheetData>
    <row r="1" spans="1:9" ht="47.25" customHeight="1" thickBot="1" x14ac:dyDescent="0.2">
      <c r="A1" s="140" t="s">
        <v>68</v>
      </c>
      <c r="B1" s="140"/>
      <c r="C1" s="140"/>
      <c r="D1" s="140"/>
      <c r="E1" s="140"/>
      <c r="F1" s="140"/>
      <c r="G1" s="140"/>
      <c r="H1" s="140"/>
      <c r="I1" s="140"/>
    </row>
    <row r="2" spans="1:9" ht="39.75" customHeight="1" thickBot="1" x14ac:dyDescent="0.2">
      <c r="A2" s="72" t="s">
        <v>32</v>
      </c>
      <c r="B2" s="73" t="s">
        <v>33</v>
      </c>
      <c r="C2" s="74" t="s">
        <v>118</v>
      </c>
      <c r="D2" s="74" t="s">
        <v>0</v>
      </c>
      <c r="E2" s="75" t="s">
        <v>119</v>
      </c>
      <c r="F2" s="74" t="s">
        <v>145</v>
      </c>
      <c r="G2" s="74" t="s">
        <v>35</v>
      </c>
      <c r="H2" s="74" t="s">
        <v>36</v>
      </c>
      <c r="I2" s="76" t="s">
        <v>1</v>
      </c>
    </row>
    <row r="3" spans="1:9" s="6" customFormat="1" ht="63.75" customHeight="1" thickTop="1" thickBot="1" x14ac:dyDescent="0.2">
      <c r="A3" s="77">
        <v>2021</v>
      </c>
      <c r="B3" s="78">
        <v>7</v>
      </c>
      <c r="C3" s="79" t="s">
        <v>177</v>
      </c>
      <c r="D3" s="78" t="s">
        <v>178</v>
      </c>
      <c r="E3" s="80">
        <v>2350</v>
      </c>
      <c r="F3" s="78" t="s">
        <v>179</v>
      </c>
      <c r="G3" s="78" t="s">
        <v>161</v>
      </c>
      <c r="H3" s="78" t="s">
        <v>180</v>
      </c>
      <c r="I3" s="102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C27" sqref="C2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5" customWidth="1"/>
    <col min="7" max="8" width="12.44140625" customWidth="1"/>
    <col min="9" max="9" width="12.44140625" style="65" customWidth="1"/>
    <col min="10" max="10" width="8.88671875" style="6"/>
    <col min="11" max="11" width="11.6640625" style="7" customWidth="1"/>
    <col min="12" max="12" width="11.33203125" style="6" bestFit="1" customWidth="1"/>
  </cols>
  <sheetData>
    <row r="1" spans="1:13" ht="63" customHeight="1" thickBot="1" x14ac:dyDescent="0.2">
      <c r="A1" s="140" t="s">
        <v>75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39" customHeight="1" thickBot="1" x14ac:dyDescent="0.2">
      <c r="A2" s="81" t="s">
        <v>32</v>
      </c>
      <c r="B2" s="82" t="s">
        <v>33</v>
      </c>
      <c r="C2" s="83" t="s">
        <v>74</v>
      </c>
      <c r="D2" s="83" t="s">
        <v>73</v>
      </c>
      <c r="E2" s="83" t="s">
        <v>0</v>
      </c>
      <c r="F2" s="84" t="s">
        <v>72</v>
      </c>
      <c r="G2" s="82" t="s">
        <v>71</v>
      </c>
      <c r="H2" s="82" t="s">
        <v>70</v>
      </c>
      <c r="I2" s="84" t="s">
        <v>69</v>
      </c>
      <c r="J2" s="83" t="s">
        <v>34</v>
      </c>
      <c r="K2" s="83" t="s">
        <v>35</v>
      </c>
      <c r="L2" s="83" t="s">
        <v>36</v>
      </c>
      <c r="M2" s="85" t="s">
        <v>1</v>
      </c>
    </row>
    <row r="3" spans="1:13" s="6" customFormat="1" ht="76.5" customHeight="1" thickTop="1" x14ac:dyDescent="0.15">
      <c r="A3" s="126">
        <v>2021</v>
      </c>
      <c r="B3" s="127">
        <v>7</v>
      </c>
      <c r="C3" s="127" t="s">
        <v>275</v>
      </c>
      <c r="D3" s="127" t="s">
        <v>276</v>
      </c>
      <c r="E3" s="127" t="s">
        <v>126</v>
      </c>
      <c r="F3" s="128">
        <v>4000</v>
      </c>
      <c r="G3" s="129">
        <v>0</v>
      </c>
      <c r="H3" s="129">
        <v>0</v>
      </c>
      <c r="I3" s="128">
        <v>4000</v>
      </c>
      <c r="J3" s="127" t="s">
        <v>277</v>
      </c>
      <c r="K3" s="127" t="s">
        <v>278</v>
      </c>
      <c r="L3" s="127" t="s">
        <v>279</v>
      </c>
      <c r="M3" s="130"/>
    </row>
    <row r="4" spans="1:13" s="6" customFormat="1" ht="76.5" customHeight="1" x14ac:dyDescent="0.15">
      <c r="A4" s="124">
        <v>2021</v>
      </c>
      <c r="B4" s="121">
        <v>7</v>
      </c>
      <c r="C4" s="121" t="s">
        <v>280</v>
      </c>
      <c r="D4" s="121" t="s">
        <v>157</v>
      </c>
      <c r="E4" s="121" t="s">
        <v>126</v>
      </c>
      <c r="F4" s="122">
        <v>3600</v>
      </c>
      <c r="G4" s="123">
        <v>0</v>
      </c>
      <c r="H4" s="123">
        <v>0</v>
      </c>
      <c r="I4" s="122">
        <v>3600</v>
      </c>
      <c r="J4" s="121" t="s">
        <v>160</v>
      </c>
      <c r="K4" s="121" t="s">
        <v>281</v>
      </c>
      <c r="L4" s="121" t="s">
        <v>176</v>
      </c>
      <c r="M4" s="125"/>
    </row>
    <row r="5" spans="1:13" s="6" customFormat="1" ht="76.5" customHeight="1" x14ac:dyDescent="0.15">
      <c r="A5" s="124">
        <v>2021</v>
      </c>
      <c r="B5" s="121">
        <v>7</v>
      </c>
      <c r="C5" s="121" t="s">
        <v>266</v>
      </c>
      <c r="D5" s="121" t="s">
        <v>282</v>
      </c>
      <c r="E5" s="121" t="s">
        <v>126</v>
      </c>
      <c r="F5" s="122">
        <v>4340</v>
      </c>
      <c r="G5" s="123">
        <v>0</v>
      </c>
      <c r="H5" s="123">
        <v>0</v>
      </c>
      <c r="I5" s="122">
        <v>4340</v>
      </c>
      <c r="J5" s="121" t="s">
        <v>160</v>
      </c>
      <c r="K5" s="121" t="s">
        <v>161</v>
      </c>
      <c r="L5" s="121" t="s">
        <v>176</v>
      </c>
      <c r="M5" s="125"/>
    </row>
    <row r="6" spans="1:13" s="6" customFormat="1" ht="76.5" customHeight="1" thickBot="1" x14ac:dyDescent="0.2">
      <c r="A6" s="198">
        <v>2021</v>
      </c>
      <c r="B6" s="199">
        <v>7</v>
      </c>
      <c r="C6" s="199" t="s">
        <v>298</v>
      </c>
      <c r="D6" s="199" t="s">
        <v>299</v>
      </c>
      <c r="E6" s="199" t="s">
        <v>126</v>
      </c>
      <c r="F6" s="200">
        <v>20000</v>
      </c>
      <c r="G6" s="201">
        <v>0</v>
      </c>
      <c r="H6" s="201">
        <v>0</v>
      </c>
      <c r="I6" s="200">
        <v>20000</v>
      </c>
      <c r="J6" s="199" t="s">
        <v>277</v>
      </c>
      <c r="K6" s="199" t="s">
        <v>161</v>
      </c>
      <c r="L6" s="199" t="s">
        <v>176</v>
      </c>
      <c r="M6" s="202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5">
      <formula1>5</formula1>
    </dataValidation>
    <dataValidation type="list" allowBlank="1" showInputMessage="1" showErrorMessage="1" sqref="E3:E5">
      <formula1>"대안,턴키,일반,PQ,수의,실적"</formula1>
    </dataValidation>
    <dataValidation type="list" allowBlank="1" showInputMessage="1" showErrorMessage="1" sqref="D3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3"/>
  </cols>
  <sheetData>
    <row r="1" spans="1:11" ht="25.5" x14ac:dyDescent="0.15">
      <c r="A1" s="142" t="s">
        <v>90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5.5" x14ac:dyDescent="0.15">
      <c r="A2" s="29" t="s">
        <v>85</v>
      </c>
      <c r="B2" s="29"/>
      <c r="C2" s="32"/>
      <c r="D2" s="1"/>
      <c r="E2" s="1"/>
      <c r="F2" s="8"/>
      <c r="G2" s="8"/>
      <c r="H2" s="8"/>
      <c r="I2" s="8"/>
      <c r="J2" s="143" t="s">
        <v>2</v>
      </c>
      <c r="K2" s="143"/>
    </row>
    <row r="3" spans="1:11" ht="22.5" customHeight="1" x14ac:dyDescent="0.15">
      <c r="A3" s="3" t="s">
        <v>3</v>
      </c>
      <c r="B3" s="4" t="s">
        <v>4</v>
      </c>
      <c r="C3" s="4" t="s">
        <v>0</v>
      </c>
      <c r="D3" s="4" t="s">
        <v>91</v>
      </c>
      <c r="E3" s="4" t="s">
        <v>92</v>
      </c>
      <c r="F3" s="4" t="s">
        <v>93</v>
      </c>
      <c r="G3" s="4" t="s">
        <v>94</v>
      </c>
      <c r="H3" s="4" t="s">
        <v>95</v>
      </c>
      <c r="I3" s="4" t="s">
        <v>96</v>
      </c>
      <c r="J3" s="4" t="s">
        <v>97</v>
      </c>
      <c r="K3" s="4" t="s">
        <v>1</v>
      </c>
    </row>
    <row r="4" spans="1:11" ht="47.25" customHeight="1" x14ac:dyDescent="0.15">
      <c r="A4" s="33"/>
      <c r="B4" s="34"/>
      <c r="C4" s="47" t="s">
        <v>125</v>
      </c>
      <c r="D4" s="36"/>
      <c r="E4" s="37"/>
      <c r="F4" s="38"/>
      <c r="G4" s="38"/>
      <c r="H4" s="36"/>
      <c r="I4" s="35"/>
      <c r="J4" s="39"/>
      <c r="K4" s="4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3"/>
  </cols>
  <sheetData>
    <row r="1" spans="1:11" ht="25.5" x14ac:dyDescent="0.1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5.5" x14ac:dyDescent="0.15">
      <c r="A2" s="29" t="s">
        <v>85</v>
      </c>
      <c r="B2" s="29"/>
      <c r="C2" s="32"/>
      <c r="D2" s="1"/>
      <c r="E2" s="1"/>
      <c r="F2" s="8"/>
      <c r="G2" s="8"/>
      <c r="H2" s="8"/>
      <c r="I2" s="8"/>
      <c r="J2" s="143" t="s">
        <v>99</v>
      </c>
      <c r="K2" s="143"/>
    </row>
    <row r="3" spans="1:11" ht="22.5" customHeight="1" x14ac:dyDescent="0.15">
      <c r="A3" s="3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107</v>
      </c>
      <c r="I3" s="4" t="s">
        <v>108</v>
      </c>
      <c r="J3" s="4" t="s">
        <v>109</v>
      </c>
      <c r="K3" s="4" t="s">
        <v>110</v>
      </c>
    </row>
    <row r="4" spans="1:11" ht="42" customHeight="1" x14ac:dyDescent="0.15">
      <c r="A4" s="30"/>
      <c r="B4" s="31"/>
      <c r="C4" s="48" t="s">
        <v>125</v>
      </c>
      <c r="D4" s="36"/>
      <c r="E4" s="37"/>
      <c r="F4" s="38"/>
      <c r="G4" s="38"/>
      <c r="H4" s="36"/>
      <c r="I4" s="41"/>
      <c r="J4" s="41"/>
      <c r="K4" s="4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6" zoomScale="115" zoomScaleNormal="115" workbookViewId="0">
      <selection activeCell="K12" sqref="K12"/>
    </sheetView>
  </sheetViews>
  <sheetFormatPr defaultRowHeight="13.5" x14ac:dyDescent="0.15"/>
  <cols>
    <col min="1" max="1" width="31.6640625" style="60" customWidth="1"/>
    <col min="2" max="2" width="17.77734375" style="60" bestFit="1" customWidth="1"/>
    <col min="3" max="3" width="12.109375" style="60" customWidth="1"/>
    <col min="4" max="8" width="11.21875" style="60" customWidth="1"/>
    <col min="9" max="9" width="9.6640625" style="60" customWidth="1"/>
    <col min="10" max="10" width="8.88671875" style="45"/>
    <col min="11" max="11" width="8.88671875" style="45" customWidth="1"/>
    <col min="12" max="16384" width="8.88671875" style="45"/>
  </cols>
  <sheetData>
    <row r="1" spans="1:9" ht="25.5" x14ac:dyDescent="0.15">
      <c r="A1" s="144" t="s">
        <v>5</v>
      </c>
      <c r="B1" s="144"/>
      <c r="C1" s="144"/>
      <c r="D1" s="144"/>
      <c r="E1" s="144"/>
      <c r="F1" s="144"/>
      <c r="G1" s="144"/>
      <c r="H1" s="144"/>
      <c r="I1" s="144"/>
    </row>
    <row r="2" spans="1:9" ht="25.5" x14ac:dyDescent="0.15">
      <c r="A2" s="56" t="s">
        <v>85</v>
      </c>
      <c r="B2" s="56"/>
      <c r="C2" s="57"/>
      <c r="D2" s="57"/>
      <c r="E2" s="57"/>
      <c r="F2" s="58"/>
      <c r="G2" s="58"/>
      <c r="H2" s="145" t="s">
        <v>2</v>
      </c>
      <c r="I2" s="145"/>
    </row>
    <row r="3" spans="1:9" ht="23.25" customHeight="1" x14ac:dyDescent="0.15">
      <c r="A3" s="55" t="s">
        <v>4</v>
      </c>
      <c r="B3" s="55" t="s">
        <v>15</v>
      </c>
      <c r="C3" s="55" t="s">
        <v>6</v>
      </c>
      <c r="D3" s="55" t="s">
        <v>7</v>
      </c>
      <c r="E3" s="55" t="s">
        <v>8</v>
      </c>
      <c r="F3" s="55" t="s">
        <v>9</v>
      </c>
      <c r="G3" s="59" t="s">
        <v>49</v>
      </c>
      <c r="H3" s="55" t="s">
        <v>14</v>
      </c>
      <c r="I3" s="55" t="s">
        <v>10</v>
      </c>
    </row>
    <row r="4" spans="1:9" ht="23.25" customHeight="1" x14ac:dyDescent="0.15">
      <c r="A4" s="203" t="s">
        <v>269</v>
      </c>
      <c r="B4" s="68" t="s">
        <v>113</v>
      </c>
      <c r="C4" s="86">
        <v>2904000</v>
      </c>
      <c r="D4" s="68" t="s">
        <v>137</v>
      </c>
      <c r="E4" s="68" t="s">
        <v>128</v>
      </c>
      <c r="F4" s="68" t="s">
        <v>138</v>
      </c>
      <c r="G4" s="69" t="s">
        <v>181</v>
      </c>
      <c r="H4" s="69" t="s">
        <v>182</v>
      </c>
      <c r="I4" s="55"/>
    </row>
    <row r="5" spans="1:9" ht="23.25" customHeight="1" x14ac:dyDescent="0.15">
      <c r="A5" s="204" t="s">
        <v>261</v>
      </c>
      <c r="B5" s="68" t="s">
        <v>122</v>
      </c>
      <c r="C5" s="86">
        <v>3960000</v>
      </c>
      <c r="D5" s="68" t="s">
        <v>127</v>
      </c>
      <c r="E5" s="68" t="s">
        <v>128</v>
      </c>
      <c r="F5" s="68" t="s">
        <v>129</v>
      </c>
      <c r="G5" s="69" t="s">
        <v>262</v>
      </c>
      <c r="H5" s="69" t="s">
        <v>262</v>
      </c>
      <c r="I5" s="69"/>
    </row>
    <row r="6" spans="1:9" ht="23.25" customHeight="1" x14ac:dyDescent="0.15">
      <c r="A6" s="204" t="s">
        <v>200</v>
      </c>
      <c r="B6" s="68" t="s">
        <v>121</v>
      </c>
      <c r="C6" s="86">
        <v>4362600</v>
      </c>
      <c r="D6" s="68" t="s">
        <v>156</v>
      </c>
      <c r="E6" s="68" t="s">
        <v>128</v>
      </c>
      <c r="F6" s="68" t="s">
        <v>129</v>
      </c>
      <c r="G6" s="69" t="s">
        <v>201</v>
      </c>
      <c r="H6" s="69" t="s">
        <v>202</v>
      </c>
      <c r="I6" s="69"/>
    </row>
    <row r="7" spans="1:9" ht="23.25" customHeight="1" x14ac:dyDescent="0.15">
      <c r="A7" s="204" t="s">
        <v>203</v>
      </c>
      <c r="B7" s="68" t="s">
        <v>121</v>
      </c>
      <c r="C7" s="86">
        <v>7101600</v>
      </c>
      <c r="D7" s="68" t="s">
        <v>155</v>
      </c>
      <c r="E7" s="68" t="s">
        <v>128</v>
      </c>
      <c r="F7" s="68" t="s">
        <v>129</v>
      </c>
      <c r="G7" s="69" t="s">
        <v>204</v>
      </c>
      <c r="H7" s="69" t="s">
        <v>202</v>
      </c>
      <c r="I7" s="69"/>
    </row>
    <row r="8" spans="1:9" ht="23.25" customHeight="1" x14ac:dyDescent="0.15">
      <c r="A8" s="204" t="s">
        <v>263</v>
      </c>
      <c r="B8" s="68" t="s">
        <v>132</v>
      </c>
      <c r="C8" s="86">
        <v>3600000</v>
      </c>
      <c r="D8" s="68" t="s">
        <v>133</v>
      </c>
      <c r="E8" s="68" t="s">
        <v>134</v>
      </c>
      <c r="F8" s="68" t="s">
        <v>135</v>
      </c>
      <c r="G8" s="69" t="s">
        <v>217</v>
      </c>
      <c r="H8" s="69" t="s">
        <v>217</v>
      </c>
      <c r="I8" s="69"/>
    </row>
    <row r="9" spans="1:9" ht="23.25" customHeight="1" x14ac:dyDescent="0.15">
      <c r="A9" s="204" t="s">
        <v>286</v>
      </c>
      <c r="B9" s="68" t="s">
        <v>114</v>
      </c>
      <c r="C9" s="86">
        <v>4800000</v>
      </c>
      <c r="D9" s="68" t="s">
        <v>144</v>
      </c>
      <c r="E9" s="68" t="s">
        <v>128</v>
      </c>
      <c r="F9" s="68" t="s">
        <v>129</v>
      </c>
      <c r="G9" s="108" t="s">
        <v>217</v>
      </c>
      <c r="H9" s="69" t="s">
        <v>268</v>
      </c>
      <c r="I9" s="69"/>
    </row>
    <row r="10" spans="1:9" ht="23.25" customHeight="1" x14ac:dyDescent="0.15">
      <c r="A10" s="205" t="s">
        <v>289</v>
      </c>
      <c r="B10" s="87" t="s">
        <v>115</v>
      </c>
      <c r="C10" s="206">
        <v>11959200</v>
      </c>
      <c r="D10" s="68" t="s">
        <v>139</v>
      </c>
      <c r="E10" s="68" t="s">
        <v>140</v>
      </c>
      <c r="F10" s="68" t="s">
        <v>141</v>
      </c>
      <c r="G10" s="108" t="s">
        <v>217</v>
      </c>
      <c r="H10" s="69" t="s">
        <v>284</v>
      </c>
      <c r="I10" s="69"/>
    </row>
    <row r="11" spans="1:9" ht="23.25" customHeight="1" x14ac:dyDescent="0.15">
      <c r="A11" s="205" t="s">
        <v>290</v>
      </c>
      <c r="B11" s="68" t="s">
        <v>120</v>
      </c>
      <c r="C11" s="206">
        <v>1867200</v>
      </c>
      <c r="D11" s="68" t="s">
        <v>130</v>
      </c>
      <c r="E11" s="68" t="s">
        <v>142</v>
      </c>
      <c r="F11" s="68" t="s">
        <v>143</v>
      </c>
      <c r="G11" s="108" t="s">
        <v>217</v>
      </c>
      <c r="H11" s="69" t="s">
        <v>284</v>
      </c>
      <c r="I11" s="69"/>
    </row>
    <row r="12" spans="1:9" ht="23.25" customHeight="1" x14ac:dyDescent="0.15">
      <c r="A12" s="205" t="s">
        <v>273</v>
      </c>
      <c r="B12" s="68" t="s">
        <v>149</v>
      </c>
      <c r="C12" s="206">
        <v>1200000</v>
      </c>
      <c r="D12" s="68" t="s">
        <v>150</v>
      </c>
      <c r="E12" s="68" t="s">
        <v>151</v>
      </c>
      <c r="F12" s="68" t="s">
        <v>152</v>
      </c>
      <c r="G12" s="108" t="s">
        <v>259</v>
      </c>
      <c r="H12" s="69" t="s">
        <v>268</v>
      </c>
      <c r="I12" s="69"/>
    </row>
    <row r="13" spans="1:9" ht="23.25" customHeight="1" x14ac:dyDescent="0.15">
      <c r="A13" s="205" t="s">
        <v>274</v>
      </c>
      <c r="B13" s="68" t="s">
        <v>124</v>
      </c>
      <c r="C13" s="206">
        <v>1195200</v>
      </c>
      <c r="D13" s="68" t="s">
        <v>130</v>
      </c>
      <c r="E13" s="68" t="s">
        <v>151</v>
      </c>
      <c r="F13" s="68" t="s">
        <v>152</v>
      </c>
      <c r="G13" s="108" t="s">
        <v>259</v>
      </c>
      <c r="H13" s="69" t="s">
        <v>268</v>
      </c>
      <c r="I13" s="69"/>
    </row>
    <row r="14" spans="1:9" ht="23.25" customHeight="1" x14ac:dyDescent="0.15">
      <c r="A14" s="205" t="s">
        <v>270</v>
      </c>
      <c r="B14" s="68" t="s">
        <v>153</v>
      </c>
      <c r="C14" s="206">
        <v>30510000</v>
      </c>
      <c r="D14" s="68" t="s">
        <v>130</v>
      </c>
      <c r="E14" s="68" t="s">
        <v>154</v>
      </c>
      <c r="F14" s="68" t="s">
        <v>152</v>
      </c>
      <c r="G14" s="108" t="s">
        <v>259</v>
      </c>
      <c r="H14" s="69" t="s">
        <v>268</v>
      </c>
      <c r="I14" s="69"/>
    </row>
    <row r="15" spans="1:9" ht="23.25" customHeight="1" x14ac:dyDescent="0.15">
      <c r="A15" s="203" t="s">
        <v>283</v>
      </c>
      <c r="B15" s="87" t="s">
        <v>146</v>
      </c>
      <c r="C15" s="206">
        <v>997213000</v>
      </c>
      <c r="D15" s="68" t="s">
        <v>147</v>
      </c>
      <c r="E15" s="68" t="s">
        <v>116</v>
      </c>
      <c r="F15" s="68" t="s">
        <v>117</v>
      </c>
      <c r="G15" s="108" t="s">
        <v>217</v>
      </c>
      <c r="H15" s="69" t="s">
        <v>284</v>
      </c>
      <c r="I15" s="69"/>
    </row>
    <row r="16" spans="1:9" ht="23.25" customHeight="1" x14ac:dyDescent="0.15">
      <c r="A16" s="88" t="s">
        <v>198</v>
      </c>
      <c r="B16" s="87" t="s">
        <v>131</v>
      </c>
      <c r="C16" s="86">
        <v>7920000</v>
      </c>
      <c r="D16" s="68" t="s">
        <v>130</v>
      </c>
      <c r="E16" s="68" t="s">
        <v>128</v>
      </c>
      <c r="F16" s="68" t="s">
        <v>129</v>
      </c>
      <c r="G16" s="108" t="s">
        <v>199</v>
      </c>
      <c r="H16" s="108" t="s">
        <v>199</v>
      </c>
      <c r="I16" s="69"/>
    </row>
    <row r="17" spans="1:9" ht="23.25" customHeight="1" x14ac:dyDescent="0.15">
      <c r="A17" s="88" t="s">
        <v>267</v>
      </c>
      <c r="B17" s="87" t="s">
        <v>183</v>
      </c>
      <c r="C17" s="86">
        <v>2549950</v>
      </c>
      <c r="D17" s="68" t="s">
        <v>169</v>
      </c>
      <c r="E17" s="68" t="s">
        <v>169</v>
      </c>
      <c r="F17" s="68" t="s">
        <v>184</v>
      </c>
      <c r="G17" s="108" t="s">
        <v>217</v>
      </c>
      <c r="H17" s="108" t="s">
        <v>268</v>
      </c>
      <c r="I17" s="69"/>
    </row>
    <row r="18" spans="1:9" ht="23.25" customHeight="1" x14ac:dyDescent="0.15">
      <c r="A18" s="88" t="s">
        <v>163</v>
      </c>
      <c r="B18" s="87" t="s">
        <v>164</v>
      </c>
      <c r="C18" s="86">
        <v>2970000</v>
      </c>
      <c r="D18" s="68" t="s">
        <v>165</v>
      </c>
      <c r="E18" s="68" t="s">
        <v>166</v>
      </c>
      <c r="F18" s="68" t="s">
        <v>167</v>
      </c>
      <c r="G18" s="105" t="s">
        <v>189</v>
      </c>
      <c r="H18" s="105" t="s">
        <v>189</v>
      </c>
      <c r="I18" s="69"/>
    </row>
    <row r="19" spans="1:9" ht="23.25" customHeight="1" x14ac:dyDescent="0.15">
      <c r="A19" s="103" t="s">
        <v>225</v>
      </c>
      <c r="B19" s="104" t="s">
        <v>187</v>
      </c>
      <c r="C19" s="86">
        <v>2987800</v>
      </c>
      <c r="D19" s="68" t="s">
        <v>173</v>
      </c>
      <c r="E19" s="68" t="s">
        <v>173</v>
      </c>
      <c r="F19" s="68" t="s">
        <v>226</v>
      </c>
      <c r="G19" s="108" t="s">
        <v>227</v>
      </c>
      <c r="H19" s="108" t="s">
        <v>227</v>
      </c>
      <c r="I19" s="69"/>
    </row>
    <row r="20" spans="1:9" ht="23.25" customHeight="1" x14ac:dyDescent="0.15">
      <c r="A20" s="103" t="s">
        <v>247</v>
      </c>
      <c r="B20" s="104" t="s">
        <v>248</v>
      </c>
      <c r="C20" s="86">
        <v>4870000</v>
      </c>
      <c r="D20" s="68" t="s">
        <v>249</v>
      </c>
      <c r="E20" s="68" t="s">
        <v>250</v>
      </c>
      <c r="F20" s="68" t="s">
        <v>251</v>
      </c>
      <c r="G20" s="68" t="s">
        <v>251</v>
      </c>
      <c r="H20" s="68" t="s">
        <v>251</v>
      </c>
      <c r="I20" s="69"/>
    </row>
    <row r="21" spans="1:9" ht="23.25" customHeight="1" x14ac:dyDescent="0.15">
      <c r="A21" s="103" t="s">
        <v>221</v>
      </c>
      <c r="B21" s="104" t="s">
        <v>222</v>
      </c>
      <c r="C21" s="86">
        <v>4184400</v>
      </c>
      <c r="D21" s="68" t="s">
        <v>174</v>
      </c>
      <c r="E21" s="68" t="s">
        <v>174</v>
      </c>
      <c r="F21" s="68" t="s">
        <v>223</v>
      </c>
      <c r="G21" s="108" t="s">
        <v>208</v>
      </c>
      <c r="H21" s="108" t="s">
        <v>224</v>
      </c>
      <c r="I21" s="69"/>
    </row>
    <row r="22" spans="1:9" ht="23.25" customHeight="1" x14ac:dyDescent="0.15">
      <c r="A22" s="103" t="s">
        <v>206</v>
      </c>
      <c r="B22" s="104" t="s">
        <v>207</v>
      </c>
      <c r="C22" s="86">
        <v>3180000</v>
      </c>
      <c r="D22" s="68" t="s">
        <v>190</v>
      </c>
      <c r="E22" s="68" t="s">
        <v>208</v>
      </c>
      <c r="F22" s="68" t="s">
        <v>209</v>
      </c>
      <c r="G22" s="68" t="s">
        <v>209</v>
      </c>
      <c r="H22" s="68" t="s">
        <v>209</v>
      </c>
      <c r="I22" s="69"/>
    </row>
    <row r="23" spans="1:9" ht="23.25" customHeight="1" x14ac:dyDescent="0.15">
      <c r="A23" s="103" t="s">
        <v>210</v>
      </c>
      <c r="B23" s="104" t="s">
        <v>188</v>
      </c>
      <c r="C23" s="86">
        <v>3300000</v>
      </c>
      <c r="D23" s="68" t="s">
        <v>211</v>
      </c>
      <c r="E23" s="68" t="s">
        <v>212</v>
      </c>
      <c r="F23" s="68" t="s">
        <v>212</v>
      </c>
      <c r="G23" s="68" t="s">
        <v>212</v>
      </c>
      <c r="H23" s="108" t="s">
        <v>213</v>
      </c>
      <c r="I23" s="69"/>
    </row>
    <row r="24" spans="1:9" ht="23.25" customHeight="1" x14ac:dyDescent="0.15">
      <c r="A24" s="103" t="s">
        <v>234</v>
      </c>
      <c r="B24" s="104" t="s">
        <v>254</v>
      </c>
      <c r="C24" s="86">
        <v>1746000</v>
      </c>
      <c r="D24" s="68" t="s">
        <v>252</v>
      </c>
      <c r="E24" s="68" t="s">
        <v>252</v>
      </c>
      <c r="F24" s="68" t="s">
        <v>253</v>
      </c>
      <c r="G24" s="68" t="s">
        <v>253</v>
      </c>
      <c r="H24" s="68" t="s">
        <v>253</v>
      </c>
      <c r="I24" s="69"/>
    </row>
    <row r="25" spans="1:9" ht="23.25" customHeight="1" x14ac:dyDescent="0.15">
      <c r="A25" s="103" t="s">
        <v>255</v>
      </c>
      <c r="B25" s="104" t="s">
        <v>256</v>
      </c>
      <c r="C25" s="86">
        <v>8110000</v>
      </c>
      <c r="D25" s="68" t="s">
        <v>257</v>
      </c>
      <c r="E25" s="68" t="s">
        <v>258</v>
      </c>
      <c r="F25" s="68" t="s">
        <v>259</v>
      </c>
      <c r="G25" s="68" t="s">
        <v>259</v>
      </c>
      <c r="H25" s="68" t="s">
        <v>259</v>
      </c>
      <c r="I25" s="69"/>
    </row>
    <row r="26" spans="1:9" ht="23.25" customHeight="1" x14ac:dyDescent="0.15">
      <c r="A26" s="103"/>
      <c r="B26" s="104"/>
      <c r="C26" s="86"/>
      <c r="D26" s="68"/>
      <c r="E26" s="68"/>
      <c r="F26" s="68"/>
      <c r="G26" s="108"/>
      <c r="H26" s="108"/>
      <c r="I26" s="6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9" zoomScale="115" zoomScaleNormal="115" workbookViewId="0">
      <selection activeCell="K12" sqref="K12"/>
    </sheetView>
  </sheetViews>
  <sheetFormatPr defaultRowHeight="13.5" x14ac:dyDescent="0.15"/>
  <cols>
    <col min="1" max="1" width="16.109375" style="60" customWidth="1"/>
    <col min="2" max="2" width="31.44140625" style="60" customWidth="1"/>
    <col min="3" max="3" width="13.33203125" style="60" customWidth="1"/>
    <col min="4" max="8" width="12.21875" style="60" customWidth="1"/>
    <col min="9" max="9" width="9.33203125" style="63" customWidth="1"/>
    <col min="10" max="16384" width="8.88671875" style="45"/>
  </cols>
  <sheetData>
    <row r="1" spans="1:9" ht="25.5" x14ac:dyDescent="0.15">
      <c r="A1" s="144" t="s">
        <v>11</v>
      </c>
      <c r="B1" s="144"/>
      <c r="C1" s="144"/>
      <c r="D1" s="144"/>
      <c r="E1" s="144"/>
      <c r="F1" s="144"/>
      <c r="G1" s="144"/>
      <c r="H1" s="144"/>
      <c r="I1" s="144"/>
    </row>
    <row r="2" spans="1:9" ht="25.5" x14ac:dyDescent="0.15">
      <c r="A2" s="146" t="s">
        <v>85</v>
      </c>
      <c r="B2" s="146"/>
      <c r="C2" s="57"/>
      <c r="D2" s="57"/>
      <c r="E2" s="57"/>
      <c r="F2" s="57"/>
      <c r="G2" s="57"/>
      <c r="H2" s="57"/>
      <c r="I2" s="61" t="s">
        <v>65</v>
      </c>
    </row>
    <row r="3" spans="1:9" ht="22.5" customHeight="1" x14ac:dyDescent="0.15">
      <c r="A3" s="62" t="s">
        <v>3</v>
      </c>
      <c r="B3" s="55" t="s">
        <v>4</v>
      </c>
      <c r="C3" s="55" t="s">
        <v>60</v>
      </c>
      <c r="D3" s="55" t="s">
        <v>61</v>
      </c>
      <c r="E3" s="55" t="s">
        <v>66</v>
      </c>
      <c r="F3" s="55" t="s">
        <v>62</v>
      </c>
      <c r="G3" s="55" t="s">
        <v>63</v>
      </c>
      <c r="H3" s="55" t="s">
        <v>64</v>
      </c>
      <c r="I3" s="55" t="s">
        <v>76</v>
      </c>
    </row>
    <row r="4" spans="1:9" ht="22.5" customHeight="1" x14ac:dyDescent="0.15">
      <c r="A4" s="70" t="s">
        <v>123</v>
      </c>
      <c r="B4" s="203" t="s">
        <v>269</v>
      </c>
      <c r="C4" s="68" t="s">
        <v>113</v>
      </c>
      <c r="D4" s="86">
        <v>2904000</v>
      </c>
      <c r="E4" s="71" t="s">
        <v>112</v>
      </c>
      <c r="F4" s="86">
        <v>242000</v>
      </c>
      <c r="G4" s="71" t="s">
        <v>31</v>
      </c>
      <c r="H4" s="86">
        <v>242000</v>
      </c>
      <c r="I4" s="55"/>
    </row>
    <row r="5" spans="1:9" ht="22.5" customHeight="1" x14ac:dyDescent="0.15">
      <c r="A5" s="70" t="s">
        <v>111</v>
      </c>
      <c r="B5" s="204" t="s">
        <v>260</v>
      </c>
      <c r="C5" s="68" t="s">
        <v>122</v>
      </c>
      <c r="D5" s="86">
        <v>3960000</v>
      </c>
      <c r="E5" s="71" t="s">
        <v>112</v>
      </c>
      <c r="F5" s="86">
        <v>330000</v>
      </c>
      <c r="G5" s="71" t="s">
        <v>31</v>
      </c>
      <c r="H5" s="86">
        <v>330000</v>
      </c>
      <c r="I5" s="69"/>
    </row>
    <row r="6" spans="1:9" ht="22.5" customHeight="1" x14ac:dyDescent="0.15">
      <c r="A6" s="70" t="s">
        <v>111</v>
      </c>
      <c r="B6" s="204" t="s">
        <v>200</v>
      </c>
      <c r="C6" s="68" t="s">
        <v>121</v>
      </c>
      <c r="D6" s="86">
        <v>4362600</v>
      </c>
      <c r="E6" s="71" t="s">
        <v>31</v>
      </c>
      <c r="F6" s="86">
        <v>352660</v>
      </c>
      <c r="G6" s="109"/>
      <c r="H6" s="86">
        <v>352660</v>
      </c>
      <c r="I6" s="69"/>
    </row>
    <row r="7" spans="1:9" ht="22.5" customHeight="1" x14ac:dyDescent="0.15">
      <c r="A7" s="70" t="s">
        <v>111</v>
      </c>
      <c r="B7" s="204" t="s">
        <v>205</v>
      </c>
      <c r="C7" s="68" t="s">
        <v>121</v>
      </c>
      <c r="D7" s="86">
        <v>7101600</v>
      </c>
      <c r="E7" s="71" t="s">
        <v>31</v>
      </c>
      <c r="F7" s="86">
        <v>591800</v>
      </c>
      <c r="G7" s="71" t="s">
        <v>31</v>
      </c>
      <c r="H7" s="86">
        <v>591800</v>
      </c>
      <c r="I7" s="69"/>
    </row>
    <row r="8" spans="1:9" ht="22.5" customHeight="1" x14ac:dyDescent="0.15">
      <c r="A8" s="70" t="s">
        <v>85</v>
      </c>
      <c r="B8" s="204" t="s">
        <v>263</v>
      </c>
      <c r="C8" s="68" t="s">
        <v>136</v>
      </c>
      <c r="D8" s="86">
        <v>3600000</v>
      </c>
      <c r="E8" s="71" t="s">
        <v>31</v>
      </c>
      <c r="F8" s="86">
        <v>300000</v>
      </c>
      <c r="G8" s="71" t="s">
        <v>31</v>
      </c>
      <c r="H8" s="86">
        <v>300000</v>
      </c>
      <c r="I8" s="69"/>
    </row>
    <row r="9" spans="1:9" ht="22.5" customHeight="1" x14ac:dyDescent="0.15">
      <c r="A9" s="70" t="s">
        <v>111</v>
      </c>
      <c r="B9" s="204" t="s">
        <v>287</v>
      </c>
      <c r="C9" s="68" t="s">
        <v>114</v>
      </c>
      <c r="D9" s="86">
        <v>4800000</v>
      </c>
      <c r="E9" s="71" t="s">
        <v>31</v>
      </c>
      <c r="F9" s="86">
        <v>400000</v>
      </c>
      <c r="G9" s="71" t="s">
        <v>31</v>
      </c>
      <c r="H9" s="86">
        <v>400000</v>
      </c>
      <c r="I9" s="69"/>
    </row>
    <row r="10" spans="1:9" ht="22.5" customHeight="1" x14ac:dyDescent="0.15">
      <c r="A10" s="70" t="s">
        <v>111</v>
      </c>
      <c r="B10" s="205" t="s">
        <v>288</v>
      </c>
      <c r="C10" s="87" t="s">
        <v>115</v>
      </c>
      <c r="D10" s="206">
        <v>11959200</v>
      </c>
      <c r="E10" s="71" t="s">
        <v>31</v>
      </c>
      <c r="F10" s="206">
        <v>996600</v>
      </c>
      <c r="G10" s="71" t="s">
        <v>31</v>
      </c>
      <c r="H10" s="206">
        <v>996600</v>
      </c>
      <c r="I10" s="69"/>
    </row>
    <row r="11" spans="1:9" ht="22.5" customHeight="1" x14ac:dyDescent="0.15">
      <c r="A11" s="70" t="s">
        <v>85</v>
      </c>
      <c r="B11" s="205" t="s">
        <v>290</v>
      </c>
      <c r="C11" s="68" t="s">
        <v>120</v>
      </c>
      <c r="D11" s="206">
        <v>1867200</v>
      </c>
      <c r="E11" s="71" t="s">
        <v>31</v>
      </c>
      <c r="F11" s="206">
        <v>155600</v>
      </c>
      <c r="G11" s="71" t="s">
        <v>31</v>
      </c>
      <c r="H11" s="206">
        <v>155600</v>
      </c>
      <c r="I11" s="69"/>
    </row>
    <row r="12" spans="1:9" ht="22.5" customHeight="1" x14ac:dyDescent="0.15">
      <c r="A12" s="70" t="s">
        <v>85</v>
      </c>
      <c r="B12" s="205" t="s">
        <v>272</v>
      </c>
      <c r="C12" s="68" t="s">
        <v>149</v>
      </c>
      <c r="D12" s="206">
        <v>1200000</v>
      </c>
      <c r="E12" s="71" t="s">
        <v>31</v>
      </c>
      <c r="F12" s="206">
        <v>100000</v>
      </c>
      <c r="G12" s="71" t="s">
        <v>31</v>
      </c>
      <c r="H12" s="206">
        <v>100000</v>
      </c>
      <c r="I12" s="69"/>
    </row>
    <row r="13" spans="1:9" ht="22.5" customHeight="1" x14ac:dyDescent="0.15">
      <c r="A13" s="70" t="s">
        <v>111</v>
      </c>
      <c r="B13" s="205" t="s">
        <v>274</v>
      </c>
      <c r="C13" s="68" t="s">
        <v>124</v>
      </c>
      <c r="D13" s="206">
        <v>1195200</v>
      </c>
      <c r="E13" s="71" t="s">
        <v>31</v>
      </c>
      <c r="F13" s="206">
        <v>99600</v>
      </c>
      <c r="G13" s="71" t="s">
        <v>31</v>
      </c>
      <c r="H13" s="206">
        <v>99600</v>
      </c>
      <c r="I13" s="69"/>
    </row>
    <row r="14" spans="1:9" ht="22.5" customHeight="1" x14ac:dyDescent="0.15">
      <c r="A14" s="70" t="s">
        <v>85</v>
      </c>
      <c r="B14" s="205" t="s">
        <v>271</v>
      </c>
      <c r="C14" s="68" t="s">
        <v>158</v>
      </c>
      <c r="D14" s="206">
        <v>30510000</v>
      </c>
      <c r="E14" s="71" t="s">
        <v>31</v>
      </c>
      <c r="F14" s="206">
        <v>1818000</v>
      </c>
      <c r="G14" s="71" t="s">
        <v>31</v>
      </c>
      <c r="H14" s="206">
        <v>1818000</v>
      </c>
      <c r="I14" s="69"/>
    </row>
    <row r="15" spans="1:9" ht="22.5" customHeight="1" x14ac:dyDescent="0.15">
      <c r="A15" s="70" t="s">
        <v>111</v>
      </c>
      <c r="B15" s="205" t="s">
        <v>285</v>
      </c>
      <c r="C15" s="104" t="s">
        <v>148</v>
      </c>
      <c r="D15" s="206">
        <v>997213000</v>
      </c>
      <c r="E15" s="71" t="s">
        <v>31</v>
      </c>
      <c r="F15" s="206">
        <v>64716750</v>
      </c>
      <c r="G15" s="71" t="s">
        <v>31</v>
      </c>
      <c r="H15" s="206">
        <v>64716750</v>
      </c>
      <c r="I15" s="69"/>
    </row>
    <row r="16" spans="1:9" ht="22.5" customHeight="1" x14ac:dyDescent="0.15">
      <c r="A16" s="70" t="s">
        <v>85</v>
      </c>
      <c r="B16" s="103" t="s">
        <v>198</v>
      </c>
      <c r="C16" s="104" t="s">
        <v>131</v>
      </c>
      <c r="D16" s="86">
        <v>7920000</v>
      </c>
      <c r="E16" s="71" t="s">
        <v>31</v>
      </c>
      <c r="F16" s="86">
        <v>660000</v>
      </c>
      <c r="G16" s="71" t="s">
        <v>31</v>
      </c>
      <c r="H16" s="86">
        <v>660000</v>
      </c>
      <c r="I16" s="69"/>
    </row>
    <row r="17" spans="1:9" ht="22.5" customHeight="1" x14ac:dyDescent="0.15">
      <c r="A17" s="70" t="s">
        <v>85</v>
      </c>
      <c r="B17" s="103" t="s">
        <v>267</v>
      </c>
      <c r="C17" s="104" t="s">
        <v>185</v>
      </c>
      <c r="D17" s="86">
        <v>2549950</v>
      </c>
      <c r="E17" s="71" t="s">
        <v>31</v>
      </c>
      <c r="F17" s="86">
        <v>908600</v>
      </c>
      <c r="G17" s="71" t="s">
        <v>31</v>
      </c>
      <c r="H17" s="86">
        <v>908600</v>
      </c>
      <c r="I17" s="69"/>
    </row>
    <row r="18" spans="1:9" ht="22.5" customHeight="1" x14ac:dyDescent="0.15">
      <c r="A18" s="70" t="s">
        <v>85</v>
      </c>
      <c r="B18" s="103" t="s">
        <v>163</v>
      </c>
      <c r="C18" s="104" t="s">
        <v>164</v>
      </c>
      <c r="D18" s="86">
        <v>2970000</v>
      </c>
      <c r="E18" s="71" t="s">
        <v>31</v>
      </c>
      <c r="F18" s="106" t="s">
        <v>189</v>
      </c>
      <c r="G18" s="107"/>
      <c r="H18" s="106" t="s">
        <v>191</v>
      </c>
      <c r="I18" s="69"/>
    </row>
    <row r="19" spans="1:9" ht="22.5" customHeight="1" x14ac:dyDescent="0.15">
      <c r="A19" s="70" t="s">
        <v>85</v>
      </c>
      <c r="B19" s="103" t="s">
        <v>225</v>
      </c>
      <c r="C19" s="104" t="s">
        <v>187</v>
      </c>
      <c r="D19" s="86">
        <v>2987800</v>
      </c>
      <c r="E19" s="71" t="s">
        <v>186</v>
      </c>
      <c r="F19" s="107" t="s">
        <v>31</v>
      </c>
      <c r="G19" s="86">
        <v>2987800</v>
      </c>
      <c r="H19" s="86">
        <v>2987800</v>
      </c>
      <c r="I19" s="69"/>
    </row>
    <row r="20" spans="1:9" ht="22.5" customHeight="1" x14ac:dyDescent="0.15">
      <c r="A20" s="70" t="s">
        <v>85</v>
      </c>
      <c r="B20" s="103" t="s">
        <v>247</v>
      </c>
      <c r="C20" s="104" t="s">
        <v>248</v>
      </c>
      <c r="D20" s="86">
        <v>4870000</v>
      </c>
      <c r="E20" s="71"/>
      <c r="F20" s="107"/>
      <c r="G20" s="86">
        <v>4870000</v>
      </c>
      <c r="H20" s="86">
        <v>4870000</v>
      </c>
      <c r="I20" s="69"/>
    </row>
    <row r="21" spans="1:9" ht="22.5" customHeight="1" x14ac:dyDescent="0.15">
      <c r="A21" s="70" t="s">
        <v>85</v>
      </c>
      <c r="B21" s="103" t="s">
        <v>221</v>
      </c>
      <c r="C21" s="104" t="s">
        <v>222</v>
      </c>
      <c r="D21" s="86">
        <v>4184400</v>
      </c>
      <c r="E21" s="71" t="s">
        <v>31</v>
      </c>
      <c r="F21" s="107" t="s">
        <v>31</v>
      </c>
      <c r="G21" s="86">
        <v>4184400</v>
      </c>
      <c r="H21" s="86">
        <v>4184400</v>
      </c>
      <c r="I21" s="69"/>
    </row>
    <row r="22" spans="1:9" ht="22.5" customHeight="1" x14ac:dyDescent="0.15">
      <c r="A22" s="70" t="s">
        <v>85</v>
      </c>
      <c r="B22" s="103" t="s">
        <v>206</v>
      </c>
      <c r="C22" s="104" t="s">
        <v>207</v>
      </c>
      <c r="D22" s="86">
        <v>3180000</v>
      </c>
      <c r="E22" s="71" t="s">
        <v>31</v>
      </c>
      <c r="F22" s="107" t="s">
        <v>31</v>
      </c>
      <c r="G22" s="109">
        <v>3180000</v>
      </c>
      <c r="H22" s="86">
        <v>3180000</v>
      </c>
      <c r="I22" s="69"/>
    </row>
    <row r="23" spans="1:9" ht="22.5" customHeight="1" x14ac:dyDescent="0.15">
      <c r="A23" s="70" t="s">
        <v>85</v>
      </c>
      <c r="B23" s="103" t="s">
        <v>210</v>
      </c>
      <c r="C23" s="104" t="s">
        <v>188</v>
      </c>
      <c r="D23" s="86">
        <v>3300000</v>
      </c>
      <c r="E23" s="71" t="s">
        <v>31</v>
      </c>
      <c r="F23" s="107" t="s">
        <v>31</v>
      </c>
      <c r="G23" s="109">
        <v>3300000</v>
      </c>
      <c r="H23" s="86">
        <v>3300000</v>
      </c>
      <c r="I23" s="69"/>
    </row>
    <row r="24" spans="1:9" ht="22.5" customHeight="1" x14ac:dyDescent="0.15">
      <c r="A24" s="70" t="s">
        <v>85</v>
      </c>
      <c r="B24" s="103" t="s">
        <v>234</v>
      </c>
      <c r="C24" s="104" t="s">
        <v>254</v>
      </c>
      <c r="D24" s="86">
        <v>1746000</v>
      </c>
      <c r="E24" s="71"/>
      <c r="F24" s="107"/>
      <c r="G24" s="86">
        <v>1746000</v>
      </c>
      <c r="H24" s="86">
        <v>1746000</v>
      </c>
      <c r="I24" s="69"/>
    </row>
    <row r="25" spans="1:9" ht="22.5" customHeight="1" x14ac:dyDescent="0.15">
      <c r="A25" s="70" t="s">
        <v>85</v>
      </c>
      <c r="B25" s="103" t="s">
        <v>255</v>
      </c>
      <c r="C25" s="104" t="s">
        <v>256</v>
      </c>
      <c r="D25" s="86">
        <v>8110000</v>
      </c>
      <c r="E25" s="71"/>
      <c r="F25" s="107"/>
      <c r="G25" s="86">
        <v>8110000</v>
      </c>
      <c r="H25" s="86">
        <v>8110000</v>
      </c>
      <c r="I25" s="69"/>
    </row>
    <row r="26" spans="1:9" ht="22.5" customHeight="1" x14ac:dyDescent="0.15">
      <c r="A26" s="70"/>
      <c r="B26" s="103"/>
      <c r="C26" s="104"/>
      <c r="D26" s="86"/>
      <c r="E26" s="71"/>
      <c r="F26" s="107"/>
      <c r="G26" s="109"/>
      <c r="H26" s="86"/>
      <c r="I26" s="69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85" zoomScaleNormal="85" workbookViewId="0">
      <selection activeCell="C31" sqref="C31:E3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42" t="s">
        <v>12</v>
      </c>
      <c r="B1" s="142"/>
      <c r="C1" s="142"/>
      <c r="D1" s="142"/>
      <c r="E1" s="142"/>
    </row>
    <row r="2" spans="1:5" ht="26.25" thickBot="1" x14ac:dyDescent="0.2">
      <c r="A2" s="16" t="s">
        <v>85</v>
      </c>
      <c r="B2" s="16"/>
      <c r="C2" s="15"/>
      <c r="D2" s="15"/>
      <c r="E2" s="43" t="s">
        <v>38</v>
      </c>
    </row>
    <row r="3" spans="1:5" s="13" customFormat="1" ht="30" customHeight="1" x14ac:dyDescent="0.15">
      <c r="A3" s="147" t="s">
        <v>39</v>
      </c>
      <c r="B3" s="18" t="s">
        <v>40</v>
      </c>
      <c r="C3" s="150" t="s">
        <v>214</v>
      </c>
      <c r="D3" s="151"/>
      <c r="E3" s="152"/>
    </row>
    <row r="4" spans="1:5" s="13" customFormat="1" ht="30" customHeight="1" x14ac:dyDescent="0.15">
      <c r="A4" s="148"/>
      <c r="B4" s="19" t="s">
        <v>41</v>
      </c>
      <c r="C4" s="12">
        <v>8350000</v>
      </c>
      <c r="D4" s="20" t="s">
        <v>42</v>
      </c>
      <c r="E4" s="17">
        <v>8110000</v>
      </c>
    </row>
    <row r="5" spans="1:5" s="13" customFormat="1" ht="30" customHeight="1" x14ac:dyDescent="0.15">
      <c r="A5" s="148"/>
      <c r="B5" s="19" t="s">
        <v>43</v>
      </c>
      <c r="C5" s="10">
        <f>(+E5/C4)*100%</f>
        <v>0.97125748502994014</v>
      </c>
      <c r="D5" s="20" t="s">
        <v>18</v>
      </c>
      <c r="E5" s="17">
        <v>8110000</v>
      </c>
    </row>
    <row r="6" spans="1:5" s="13" customFormat="1" ht="30" customHeight="1" x14ac:dyDescent="0.15">
      <c r="A6" s="148"/>
      <c r="B6" s="19" t="s">
        <v>17</v>
      </c>
      <c r="C6" s="11" t="s">
        <v>215</v>
      </c>
      <c r="D6" s="20" t="s">
        <v>67</v>
      </c>
      <c r="E6" s="14" t="s">
        <v>216</v>
      </c>
    </row>
    <row r="7" spans="1:5" s="13" customFormat="1" ht="30" customHeight="1" x14ac:dyDescent="0.15">
      <c r="A7" s="148"/>
      <c r="B7" s="19" t="s">
        <v>44</v>
      </c>
      <c r="C7" s="21" t="s">
        <v>86</v>
      </c>
      <c r="D7" s="20" t="s">
        <v>45</v>
      </c>
      <c r="E7" s="14" t="s">
        <v>217</v>
      </c>
    </row>
    <row r="8" spans="1:5" s="13" customFormat="1" ht="30" customHeight="1" x14ac:dyDescent="0.15">
      <c r="A8" s="148"/>
      <c r="B8" s="19" t="s">
        <v>46</v>
      </c>
      <c r="C8" s="21" t="s">
        <v>159</v>
      </c>
      <c r="D8" s="20" t="s">
        <v>20</v>
      </c>
      <c r="E8" s="22" t="s">
        <v>218</v>
      </c>
    </row>
    <row r="9" spans="1:5" s="13" customFormat="1" ht="30" customHeight="1" thickBot="1" x14ac:dyDescent="0.2">
      <c r="A9" s="149"/>
      <c r="B9" s="23" t="s">
        <v>47</v>
      </c>
      <c r="C9" s="24" t="s">
        <v>87</v>
      </c>
      <c r="D9" s="25" t="s">
        <v>48</v>
      </c>
      <c r="E9" s="26" t="s">
        <v>219</v>
      </c>
    </row>
    <row r="10" spans="1:5" ht="30" customHeight="1" x14ac:dyDescent="0.15">
      <c r="A10" s="147" t="s">
        <v>39</v>
      </c>
      <c r="B10" s="18" t="s">
        <v>40</v>
      </c>
      <c r="C10" s="150" t="s">
        <v>175</v>
      </c>
      <c r="D10" s="151"/>
      <c r="E10" s="152"/>
    </row>
    <row r="11" spans="1:5" ht="30" customHeight="1" x14ac:dyDescent="0.15">
      <c r="A11" s="148"/>
      <c r="B11" s="19" t="s">
        <v>41</v>
      </c>
      <c r="C11" s="12">
        <v>3355000</v>
      </c>
      <c r="D11" s="20" t="s">
        <v>42</v>
      </c>
      <c r="E11" s="17">
        <v>3180000</v>
      </c>
    </row>
    <row r="12" spans="1:5" ht="30" customHeight="1" x14ac:dyDescent="0.15">
      <c r="A12" s="148"/>
      <c r="B12" s="19" t="s">
        <v>43</v>
      </c>
      <c r="C12" s="10">
        <f>(+E12/C11)*100%</f>
        <v>0.94783904619970194</v>
      </c>
      <c r="D12" s="20" t="s">
        <v>18</v>
      </c>
      <c r="E12" s="17">
        <v>3180000</v>
      </c>
    </row>
    <row r="13" spans="1:5" ht="30" customHeight="1" x14ac:dyDescent="0.15">
      <c r="A13" s="148"/>
      <c r="B13" s="19" t="s">
        <v>17</v>
      </c>
      <c r="C13" s="11" t="s">
        <v>190</v>
      </c>
      <c r="D13" s="20" t="s">
        <v>67</v>
      </c>
      <c r="E13" s="14" t="s">
        <v>228</v>
      </c>
    </row>
    <row r="14" spans="1:5" ht="30" customHeight="1" x14ac:dyDescent="0.15">
      <c r="A14" s="148"/>
      <c r="B14" s="19" t="s">
        <v>44</v>
      </c>
      <c r="C14" s="21" t="s">
        <v>86</v>
      </c>
      <c r="D14" s="20" t="s">
        <v>45</v>
      </c>
      <c r="E14" s="14" t="s">
        <v>229</v>
      </c>
    </row>
    <row r="15" spans="1:5" ht="30" customHeight="1" x14ac:dyDescent="0.15">
      <c r="A15" s="148"/>
      <c r="B15" s="19" t="s">
        <v>46</v>
      </c>
      <c r="C15" s="21" t="s">
        <v>168</v>
      </c>
      <c r="D15" s="20" t="s">
        <v>20</v>
      </c>
      <c r="E15" s="22" t="s">
        <v>230</v>
      </c>
    </row>
    <row r="16" spans="1:5" ht="30" customHeight="1" thickBot="1" x14ac:dyDescent="0.2">
      <c r="A16" s="149"/>
      <c r="B16" s="23" t="s">
        <v>47</v>
      </c>
      <c r="C16" s="24" t="s">
        <v>87</v>
      </c>
      <c r="D16" s="25" t="s">
        <v>48</v>
      </c>
      <c r="E16" s="26" t="s">
        <v>231</v>
      </c>
    </row>
    <row r="17" spans="1:5" s="13" customFormat="1" ht="30" customHeight="1" x14ac:dyDescent="0.15">
      <c r="A17" s="147" t="s">
        <v>39</v>
      </c>
      <c r="B17" s="18" t="s">
        <v>40</v>
      </c>
      <c r="C17" s="150" t="s">
        <v>235</v>
      </c>
      <c r="D17" s="151"/>
      <c r="E17" s="152"/>
    </row>
    <row r="18" spans="1:5" s="13" customFormat="1" ht="30" customHeight="1" x14ac:dyDescent="0.15">
      <c r="A18" s="148"/>
      <c r="B18" s="19" t="s">
        <v>41</v>
      </c>
      <c r="C18" s="12">
        <v>1996000</v>
      </c>
      <c r="D18" s="20" t="s">
        <v>42</v>
      </c>
      <c r="E18" s="17">
        <v>1746000</v>
      </c>
    </row>
    <row r="19" spans="1:5" s="13" customFormat="1" ht="30" customHeight="1" x14ac:dyDescent="0.15">
      <c r="A19" s="148"/>
      <c r="B19" s="19" t="s">
        <v>43</v>
      </c>
      <c r="C19" s="10">
        <f>(+E19/C18)*100%</f>
        <v>0.87474949899799603</v>
      </c>
      <c r="D19" s="20" t="s">
        <v>18</v>
      </c>
      <c r="E19" s="17">
        <v>1746000</v>
      </c>
    </row>
    <row r="20" spans="1:5" s="13" customFormat="1" ht="30" customHeight="1" x14ac:dyDescent="0.15">
      <c r="A20" s="148"/>
      <c r="B20" s="19" t="s">
        <v>17</v>
      </c>
      <c r="C20" s="11" t="s">
        <v>236</v>
      </c>
      <c r="D20" s="20" t="s">
        <v>67</v>
      </c>
      <c r="E20" s="14" t="s">
        <v>237</v>
      </c>
    </row>
    <row r="21" spans="1:5" s="13" customFormat="1" ht="30" customHeight="1" x14ac:dyDescent="0.15">
      <c r="A21" s="148"/>
      <c r="B21" s="19" t="s">
        <v>44</v>
      </c>
      <c r="C21" s="21" t="s">
        <v>86</v>
      </c>
      <c r="D21" s="20" t="s">
        <v>45</v>
      </c>
      <c r="E21" s="14" t="s">
        <v>238</v>
      </c>
    </row>
    <row r="22" spans="1:5" s="13" customFormat="1" ht="30" customHeight="1" x14ac:dyDescent="0.15">
      <c r="A22" s="148"/>
      <c r="B22" s="19" t="s">
        <v>46</v>
      </c>
      <c r="C22" s="21" t="s">
        <v>162</v>
      </c>
      <c r="D22" s="20" t="s">
        <v>20</v>
      </c>
      <c r="E22" s="22" t="s">
        <v>239</v>
      </c>
    </row>
    <row r="23" spans="1:5" s="13" customFormat="1" ht="30" customHeight="1" thickBot="1" x14ac:dyDescent="0.2">
      <c r="A23" s="149"/>
      <c r="B23" s="23" t="s">
        <v>47</v>
      </c>
      <c r="C23" s="24" t="s">
        <v>87</v>
      </c>
      <c r="D23" s="25" t="s">
        <v>48</v>
      </c>
      <c r="E23" s="26" t="s">
        <v>240</v>
      </c>
    </row>
    <row r="24" spans="1:5" s="13" customFormat="1" ht="30" customHeight="1" x14ac:dyDescent="0.15">
      <c r="A24" s="147" t="s">
        <v>39</v>
      </c>
      <c r="B24" s="18" t="s">
        <v>40</v>
      </c>
      <c r="C24" s="150" t="s">
        <v>243</v>
      </c>
      <c r="D24" s="151"/>
      <c r="E24" s="152"/>
    </row>
    <row r="25" spans="1:5" s="13" customFormat="1" ht="30" customHeight="1" x14ac:dyDescent="0.15">
      <c r="A25" s="148"/>
      <c r="B25" s="19" t="s">
        <v>41</v>
      </c>
      <c r="C25" s="12">
        <v>3410000</v>
      </c>
      <c r="D25" s="20" t="s">
        <v>42</v>
      </c>
      <c r="E25" s="17">
        <v>3300000</v>
      </c>
    </row>
    <row r="26" spans="1:5" s="13" customFormat="1" ht="30" customHeight="1" x14ac:dyDescent="0.15">
      <c r="A26" s="148"/>
      <c r="B26" s="19" t="s">
        <v>43</v>
      </c>
      <c r="C26" s="10">
        <f>(+E26/C25)*100%</f>
        <v>0.967741935483871</v>
      </c>
      <c r="D26" s="20" t="s">
        <v>18</v>
      </c>
      <c r="E26" s="17">
        <v>3300000</v>
      </c>
    </row>
    <row r="27" spans="1:5" s="13" customFormat="1" ht="30" customHeight="1" x14ac:dyDescent="0.15">
      <c r="A27" s="148"/>
      <c r="B27" s="19" t="s">
        <v>17</v>
      </c>
      <c r="C27" s="11" t="s">
        <v>211</v>
      </c>
      <c r="D27" s="20" t="s">
        <v>67</v>
      </c>
      <c r="E27" s="14" t="s">
        <v>244</v>
      </c>
    </row>
    <row r="28" spans="1:5" s="13" customFormat="1" ht="30" customHeight="1" x14ac:dyDescent="0.15">
      <c r="A28" s="148"/>
      <c r="B28" s="19" t="s">
        <v>44</v>
      </c>
      <c r="C28" s="21" t="s">
        <v>86</v>
      </c>
      <c r="D28" s="20" t="s">
        <v>45</v>
      </c>
      <c r="E28" s="14" t="s">
        <v>212</v>
      </c>
    </row>
    <row r="29" spans="1:5" s="13" customFormat="1" ht="30" customHeight="1" x14ac:dyDescent="0.15">
      <c r="A29" s="148"/>
      <c r="B29" s="19" t="s">
        <v>46</v>
      </c>
      <c r="C29" s="21" t="s">
        <v>159</v>
      </c>
      <c r="D29" s="20" t="s">
        <v>20</v>
      </c>
      <c r="E29" s="22" t="s">
        <v>245</v>
      </c>
    </row>
    <row r="30" spans="1:5" s="13" customFormat="1" ht="30" customHeight="1" thickBot="1" x14ac:dyDescent="0.2">
      <c r="A30" s="149"/>
      <c r="B30" s="23" t="s">
        <v>47</v>
      </c>
      <c r="C30" s="24" t="s">
        <v>87</v>
      </c>
      <c r="D30" s="25" t="s">
        <v>48</v>
      </c>
      <c r="E30" s="26" t="s">
        <v>246</v>
      </c>
    </row>
    <row r="31" spans="1:5" s="13" customFormat="1" ht="30" customHeight="1" x14ac:dyDescent="0.15">
      <c r="A31" s="147" t="s">
        <v>39</v>
      </c>
      <c r="B31" s="18" t="s">
        <v>40</v>
      </c>
      <c r="C31" s="150" t="s">
        <v>266</v>
      </c>
      <c r="D31" s="151"/>
      <c r="E31" s="152"/>
    </row>
    <row r="32" spans="1:5" s="13" customFormat="1" ht="30" customHeight="1" x14ac:dyDescent="0.15">
      <c r="A32" s="148"/>
      <c r="B32" s="19" t="s">
        <v>41</v>
      </c>
      <c r="C32" s="12">
        <v>4490000</v>
      </c>
      <c r="D32" s="20" t="s">
        <v>42</v>
      </c>
      <c r="E32" s="17">
        <v>4340000</v>
      </c>
    </row>
    <row r="33" spans="1:5" s="13" customFormat="1" ht="30" customHeight="1" x14ac:dyDescent="0.15">
      <c r="A33" s="148"/>
      <c r="B33" s="19" t="s">
        <v>43</v>
      </c>
      <c r="C33" s="10">
        <f>(+E33/C32)*100%</f>
        <v>0.96659242761692654</v>
      </c>
      <c r="D33" s="20" t="s">
        <v>18</v>
      </c>
      <c r="E33" s="17">
        <v>4340000</v>
      </c>
    </row>
    <row r="34" spans="1:5" s="13" customFormat="1" ht="30" customHeight="1" x14ac:dyDescent="0.15">
      <c r="A34" s="148"/>
      <c r="B34" s="19" t="s">
        <v>17</v>
      </c>
      <c r="C34" s="11" t="s">
        <v>217</v>
      </c>
      <c r="D34" s="20" t="s">
        <v>67</v>
      </c>
      <c r="E34" s="14" t="s">
        <v>264</v>
      </c>
    </row>
    <row r="35" spans="1:5" s="13" customFormat="1" ht="30" customHeight="1" x14ac:dyDescent="0.15">
      <c r="A35" s="148"/>
      <c r="B35" s="19" t="s">
        <v>44</v>
      </c>
      <c r="C35" s="21" t="s">
        <v>86</v>
      </c>
      <c r="D35" s="20" t="s">
        <v>45</v>
      </c>
      <c r="E35" s="14" t="s">
        <v>265</v>
      </c>
    </row>
    <row r="36" spans="1:5" s="13" customFormat="1" ht="30" customHeight="1" x14ac:dyDescent="0.15">
      <c r="A36" s="148"/>
      <c r="B36" s="19" t="s">
        <v>46</v>
      </c>
      <c r="C36" s="21" t="s">
        <v>159</v>
      </c>
      <c r="D36" s="20" t="s">
        <v>20</v>
      </c>
      <c r="E36" s="22" t="s">
        <v>170</v>
      </c>
    </row>
    <row r="37" spans="1:5" s="13" customFormat="1" ht="30" customHeight="1" thickBot="1" x14ac:dyDescent="0.2">
      <c r="A37" s="149"/>
      <c r="B37" s="23" t="s">
        <v>47</v>
      </c>
      <c r="C37" s="24" t="s">
        <v>87</v>
      </c>
      <c r="D37" s="25" t="s">
        <v>48</v>
      </c>
      <c r="E37" s="26" t="s">
        <v>171</v>
      </c>
    </row>
  </sheetData>
  <mergeCells count="11">
    <mergeCell ref="A24:A30"/>
    <mergeCell ref="C24:E24"/>
    <mergeCell ref="A31:A37"/>
    <mergeCell ref="C31:E31"/>
    <mergeCell ref="A1:E1"/>
    <mergeCell ref="A10:A16"/>
    <mergeCell ref="C10:E10"/>
    <mergeCell ref="A17:A23"/>
    <mergeCell ref="C17:E17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85" zoomScaleNormal="85" workbookViewId="0">
      <selection activeCell="I13" sqref="I13"/>
    </sheetView>
  </sheetViews>
  <sheetFormatPr defaultRowHeight="13.5" x14ac:dyDescent="0.15"/>
  <cols>
    <col min="1" max="1" width="17.109375" style="2" customWidth="1"/>
    <col min="2" max="2" width="20.44140625" style="5" customWidth="1"/>
    <col min="3" max="3" width="23.33203125" style="5" customWidth="1"/>
    <col min="4" max="4" width="15.5546875" style="5" customWidth="1"/>
    <col min="5" max="6" width="15.5546875" style="2" customWidth="1"/>
  </cols>
  <sheetData>
    <row r="1" spans="1:6" ht="49.5" customHeight="1" x14ac:dyDescent="0.15">
      <c r="A1" s="142" t="s">
        <v>13</v>
      </c>
      <c r="B1" s="142"/>
      <c r="C1" s="142"/>
      <c r="D1" s="142"/>
      <c r="E1" s="142"/>
      <c r="F1" s="142"/>
    </row>
    <row r="2" spans="1:6" ht="26.25" thickBot="1" x14ac:dyDescent="0.2">
      <c r="A2" s="112" t="s">
        <v>85</v>
      </c>
      <c r="B2" s="113"/>
      <c r="C2" s="114"/>
      <c r="D2" s="114"/>
      <c r="E2" s="110"/>
      <c r="F2" s="43" t="s">
        <v>37</v>
      </c>
    </row>
    <row r="3" spans="1:6" s="13" customFormat="1" ht="25.5" customHeight="1" x14ac:dyDescent="0.15">
      <c r="A3" s="115" t="s">
        <v>16</v>
      </c>
      <c r="B3" s="174" t="str">
        <f>계약현황공개!C3</f>
        <v>공연장 및 체육관 음향장비 이전설치</v>
      </c>
      <c r="C3" s="175"/>
      <c r="D3" s="175"/>
      <c r="E3" s="175"/>
      <c r="F3" s="176"/>
    </row>
    <row r="4" spans="1:6" s="13" customFormat="1" ht="25.5" customHeight="1" x14ac:dyDescent="0.15">
      <c r="A4" s="165" t="s">
        <v>24</v>
      </c>
      <c r="B4" s="168" t="s">
        <v>17</v>
      </c>
      <c r="C4" s="168" t="s">
        <v>67</v>
      </c>
      <c r="D4" s="49" t="s">
        <v>25</v>
      </c>
      <c r="E4" s="49" t="s">
        <v>18</v>
      </c>
      <c r="F4" s="116" t="s">
        <v>89</v>
      </c>
    </row>
    <row r="5" spans="1:6" s="13" customFormat="1" ht="25.5" customHeight="1" x14ac:dyDescent="0.15">
      <c r="A5" s="166"/>
      <c r="B5" s="169"/>
      <c r="C5" s="169"/>
      <c r="D5" s="49" t="s">
        <v>26</v>
      </c>
      <c r="E5" s="49" t="s">
        <v>19</v>
      </c>
      <c r="F5" s="116" t="s">
        <v>27</v>
      </c>
    </row>
    <row r="6" spans="1:6" s="13" customFormat="1" ht="25.5" customHeight="1" x14ac:dyDescent="0.15">
      <c r="A6" s="166"/>
      <c r="B6" s="170" t="str">
        <f>계약현황공개!C6</f>
        <v>2021.06.02.</v>
      </c>
      <c r="C6" s="172" t="str">
        <f>계약현황공개!E6</f>
        <v>2021.06.02.~2021.06.30.</v>
      </c>
      <c r="D6" s="153">
        <f>계약현황공개!C4</f>
        <v>8350000</v>
      </c>
      <c r="E6" s="153">
        <f>계약현황공개!E5</f>
        <v>8110000</v>
      </c>
      <c r="F6" s="155">
        <f>E6/D6</f>
        <v>0.97125748502994014</v>
      </c>
    </row>
    <row r="7" spans="1:6" s="13" customFormat="1" ht="25.5" customHeight="1" x14ac:dyDescent="0.15">
      <c r="A7" s="167"/>
      <c r="B7" s="171"/>
      <c r="C7" s="173"/>
      <c r="D7" s="154"/>
      <c r="E7" s="154"/>
      <c r="F7" s="156"/>
    </row>
    <row r="8" spans="1:6" s="13" customFormat="1" ht="25.5" customHeight="1" x14ac:dyDescent="0.15">
      <c r="A8" s="157" t="s">
        <v>20</v>
      </c>
      <c r="B8" s="111" t="s">
        <v>21</v>
      </c>
      <c r="C8" s="111" t="s">
        <v>30</v>
      </c>
      <c r="D8" s="159" t="s">
        <v>22</v>
      </c>
      <c r="E8" s="160"/>
      <c r="F8" s="161"/>
    </row>
    <row r="9" spans="1:6" s="13" customFormat="1" ht="25.5" customHeight="1" x14ac:dyDescent="0.15">
      <c r="A9" s="158"/>
      <c r="B9" s="27" t="str">
        <f>계약현황공개!E8</f>
        <v>주식회사 아이엘미디어(정은진)</v>
      </c>
      <c r="C9" s="27" t="s">
        <v>220</v>
      </c>
      <c r="D9" s="162" t="str">
        <f>계약현황공개!E9</f>
        <v>하남시 하남대로 947, A동 703호(풍산동)</v>
      </c>
      <c r="E9" s="163"/>
      <c r="F9" s="164"/>
    </row>
    <row r="10" spans="1:6" s="13" customFormat="1" ht="25.5" customHeight="1" x14ac:dyDescent="0.15">
      <c r="A10" s="117" t="s">
        <v>29</v>
      </c>
      <c r="B10" s="177" t="s">
        <v>88</v>
      </c>
      <c r="C10" s="178"/>
      <c r="D10" s="178"/>
      <c r="E10" s="178"/>
      <c r="F10" s="179"/>
    </row>
    <row r="11" spans="1:6" s="13" customFormat="1" ht="25.5" customHeight="1" x14ac:dyDescent="0.15">
      <c r="A11" s="117" t="s">
        <v>28</v>
      </c>
      <c r="B11" s="180" t="s">
        <v>85</v>
      </c>
      <c r="C11" s="181"/>
      <c r="D11" s="181"/>
      <c r="E11" s="181"/>
      <c r="F11" s="182"/>
    </row>
    <row r="12" spans="1:6" s="13" customFormat="1" ht="25.5" customHeight="1" thickBot="1" x14ac:dyDescent="0.2">
      <c r="A12" s="118" t="s">
        <v>23</v>
      </c>
      <c r="B12" s="183" t="s">
        <v>232</v>
      </c>
      <c r="C12" s="184"/>
      <c r="D12" s="184"/>
      <c r="E12" s="184"/>
      <c r="F12" s="185"/>
    </row>
    <row r="13" spans="1:6" s="13" customFormat="1" ht="25.5" customHeight="1" x14ac:dyDescent="0.15">
      <c r="A13" s="115" t="s">
        <v>16</v>
      </c>
      <c r="B13" s="174" t="str">
        <f>계약현황공개!C10</f>
        <v>전기시설 보수공사</v>
      </c>
      <c r="C13" s="175"/>
      <c r="D13" s="175"/>
      <c r="E13" s="175"/>
      <c r="F13" s="176"/>
    </row>
    <row r="14" spans="1:6" s="13" customFormat="1" ht="25.5" customHeight="1" x14ac:dyDescent="0.15">
      <c r="A14" s="165" t="s">
        <v>24</v>
      </c>
      <c r="B14" s="168" t="s">
        <v>17</v>
      </c>
      <c r="C14" s="168" t="s">
        <v>67</v>
      </c>
      <c r="D14" s="49" t="s">
        <v>25</v>
      </c>
      <c r="E14" s="49" t="s">
        <v>18</v>
      </c>
      <c r="F14" s="116" t="s">
        <v>89</v>
      </c>
    </row>
    <row r="15" spans="1:6" s="13" customFormat="1" ht="25.5" customHeight="1" x14ac:dyDescent="0.15">
      <c r="A15" s="166"/>
      <c r="B15" s="169"/>
      <c r="C15" s="169"/>
      <c r="D15" s="49" t="s">
        <v>26</v>
      </c>
      <c r="E15" s="49" t="s">
        <v>19</v>
      </c>
      <c r="F15" s="116" t="s">
        <v>27</v>
      </c>
    </row>
    <row r="16" spans="1:6" s="13" customFormat="1" ht="25.5" customHeight="1" x14ac:dyDescent="0.15">
      <c r="A16" s="166"/>
      <c r="B16" s="170" t="str">
        <f>계약현황공개!C13</f>
        <v>2021.06.04.</v>
      </c>
      <c r="C16" s="172" t="str">
        <f>계약현황공개!E13</f>
        <v>2021.06.04.~2021.06.18.</v>
      </c>
      <c r="D16" s="153">
        <f>계약현황공개!C11</f>
        <v>3355000</v>
      </c>
      <c r="E16" s="153">
        <f>계약현황공개!E12</f>
        <v>3180000</v>
      </c>
      <c r="F16" s="155">
        <f>E16/D16</f>
        <v>0.94783904619970194</v>
      </c>
    </row>
    <row r="17" spans="1:6" s="13" customFormat="1" ht="25.5" customHeight="1" x14ac:dyDescent="0.15">
      <c r="A17" s="167"/>
      <c r="B17" s="171"/>
      <c r="C17" s="173"/>
      <c r="D17" s="154"/>
      <c r="E17" s="154"/>
      <c r="F17" s="156"/>
    </row>
    <row r="18" spans="1:6" s="13" customFormat="1" ht="25.5" customHeight="1" x14ac:dyDescent="0.15">
      <c r="A18" s="157" t="s">
        <v>20</v>
      </c>
      <c r="B18" s="111" t="s">
        <v>21</v>
      </c>
      <c r="C18" s="111" t="s">
        <v>30</v>
      </c>
      <c r="D18" s="159" t="s">
        <v>22</v>
      </c>
      <c r="E18" s="160"/>
      <c r="F18" s="161"/>
    </row>
    <row r="19" spans="1:6" s="13" customFormat="1" ht="25.5" customHeight="1" x14ac:dyDescent="0.15">
      <c r="A19" s="158"/>
      <c r="B19" s="27" t="str">
        <f>계약현황공개!E15</f>
        <v>㈜보람이엔씨(안은경)</v>
      </c>
      <c r="C19" s="27" t="s">
        <v>241</v>
      </c>
      <c r="D19" s="162" t="str">
        <f>계약현황공개!E16</f>
        <v xml:space="preserve">성남시 중원구 도촌북로 176-0 (도촌동) 105호 </v>
      </c>
      <c r="E19" s="163"/>
      <c r="F19" s="164"/>
    </row>
    <row r="20" spans="1:6" s="13" customFormat="1" ht="25.5" customHeight="1" x14ac:dyDescent="0.15">
      <c r="A20" s="117" t="s">
        <v>29</v>
      </c>
      <c r="B20" s="177" t="s">
        <v>88</v>
      </c>
      <c r="C20" s="178"/>
      <c r="D20" s="178"/>
      <c r="E20" s="178"/>
      <c r="F20" s="179"/>
    </row>
    <row r="21" spans="1:6" s="13" customFormat="1" ht="25.5" customHeight="1" x14ac:dyDescent="0.15">
      <c r="A21" s="117" t="s">
        <v>28</v>
      </c>
      <c r="B21" s="180" t="s">
        <v>85</v>
      </c>
      <c r="C21" s="181"/>
      <c r="D21" s="181"/>
      <c r="E21" s="181"/>
      <c r="F21" s="182"/>
    </row>
    <row r="22" spans="1:6" s="13" customFormat="1" ht="25.5" customHeight="1" thickBot="1" x14ac:dyDescent="0.2">
      <c r="A22" s="119" t="s">
        <v>23</v>
      </c>
      <c r="B22" s="186" t="s">
        <v>233</v>
      </c>
      <c r="C22" s="187"/>
      <c r="D22" s="187"/>
      <c r="E22" s="187"/>
      <c r="F22" s="188"/>
    </row>
    <row r="23" spans="1:6" s="13" customFormat="1" ht="25.5" customHeight="1" x14ac:dyDescent="0.15">
      <c r="A23" s="115" t="s">
        <v>16</v>
      </c>
      <c r="B23" s="174" t="str">
        <f>계약현황공개!C17</f>
        <v>썸썸스페이스 예비창업팀 DOREA 활동지원</v>
      </c>
      <c r="C23" s="175"/>
      <c r="D23" s="175"/>
      <c r="E23" s="175"/>
      <c r="F23" s="176"/>
    </row>
    <row r="24" spans="1:6" s="13" customFormat="1" ht="25.5" customHeight="1" x14ac:dyDescent="0.15">
      <c r="A24" s="165" t="s">
        <v>24</v>
      </c>
      <c r="B24" s="168" t="s">
        <v>17</v>
      </c>
      <c r="C24" s="168" t="s">
        <v>67</v>
      </c>
      <c r="D24" s="49" t="s">
        <v>25</v>
      </c>
      <c r="E24" s="49" t="s">
        <v>18</v>
      </c>
      <c r="F24" s="116" t="s">
        <v>89</v>
      </c>
    </row>
    <row r="25" spans="1:6" s="13" customFormat="1" ht="25.5" customHeight="1" x14ac:dyDescent="0.15">
      <c r="A25" s="166"/>
      <c r="B25" s="169"/>
      <c r="C25" s="169"/>
      <c r="D25" s="49" t="s">
        <v>26</v>
      </c>
      <c r="E25" s="49" t="s">
        <v>19</v>
      </c>
      <c r="F25" s="116" t="s">
        <v>27</v>
      </c>
    </row>
    <row r="26" spans="1:6" s="13" customFormat="1" ht="25.5" customHeight="1" x14ac:dyDescent="0.15">
      <c r="A26" s="166"/>
      <c r="B26" s="170" t="str">
        <f>계약현황공개!C20</f>
        <v>2021.06.11.</v>
      </c>
      <c r="C26" s="172" t="str">
        <f>계약현황공개!E20</f>
        <v>2021.06.11.~2021.06.14.</v>
      </c>
      <c r="D26" s="153">
        <f>계약현황공개!C18</f>
        <v>1996000</v>
      </c>
      <c r="E26" s="153">
        <f>계약현황공개!E19</f>
        <v>1746000</v>
      </c>
      <c r="F26" s="155">
        <f>E26/D26</f>
        <v>0.87474949899799603</v>
      </c>
    </row>
    <row r="27" spans="1:6" s="13" customFormat="1" ht="25.5" customHeight="1" x14ac:dyDescent="0.15">
      <c r="A27" s="167"/>
      <c r="B27" s="171"/>
      <c r="C27" s="173"/>
      <c r="D27" s="154"/>
      <c r="E27" s="154"/>
      <c r="F27" s="156"/>
    </row>
    <row r="28" spans="1:6" s="13" customFormat="1" ht="25.5" customHeight="1" x14ac:dyDescent="0.15">
      <c r="A28" s="157" t="s">
        <v>20</v>
      </c>
      <c r="B28" s="111" t="s">
        <v>21</v>
      </c>
      <c r="C28" s="111" t="s">
        <v>30</v>
      </c>
      <c r="D28" s="159" t="s">
        <v>22</v>
      </c>
      <c r="E28" s="160"/>
      <c r="F28" s="161"/>
    </row>
    <row r="29" spans="1:6" s="13" customFormat="1" ht="25.5" customHeight="1" x14ac:dyDescent="0.15">
      <c r="A29" s="158"/>
      <c r="B29" s="27" t="str">
        <f>계약현황공개!E22</f>
        <v>대영텍스(유명수)</v>
      </c>
      <c r="C29" s="27" t="s">
        <v>242</v>
      </c>
      <c r="D29" s="162" t="str">
        <f>계약현황공개!E23</f>
        <v>포천시 신북면 청신로 2082번길 20-41</v>
      </c>
      <c r="E29" s="163"/>
      <c r="F29" s="164"/>
    </row>
    <row r="30" spans="1:6" s="13" customFormat="1" ht="25.5" customHeight="1" x14ac:dyDescent="0.15">
      <c r="A30" s="117" t="s">
        <v>29</v>
      </c>
      <c r="B30" s="177" t="s">
        <v>88</v>
      </c>
      <c r="C30" s="178"/>
      <c r="D30" s="178"/>
      <c r="E30" s="178"/>
      <c r="F30" s="179"/>
    </row>
    <row r="31" spans="1:6" s="13" customFormat="1" ht="25.5" customHeight="1" x14ac:dyDescent="0.15">
      <c r="A31" s="117" t="s">
        <v>28</v>
      </c>
      <c r="B31" s="180" t="s">
        <v>85</v>
      </c>
      <c r="C31" s="181"/>
      <c r="D31" s="181"/>
      <c r="E31" s="181"/>
      <c r="F31" s="182"/>
    </row>
    <row r="32" spans="1:6" s="13" customFormat="1" ht="25.5" customHeight="1" thickBot="1" x14ac:dyDescent="0.2">
      <c r="A32" s="118" t="s">
        <v>23</v>
      </c>
      <c r="B32" s="183"/>
      <c r="C32" s="184"/>
      <c r="D32" s="184"/>
      <c r="E32" s="184"/>
      <c r="F32" s="185"/>
    </row>
    <row r="33" spans="1:6" s="13" customFormat="1" ht="25.5" customHeight="1" x14ac:dyDescent="0.15">
      <c r="A33" s="120" t="s">
        <v>16</v>
      </c>
      <c r="B33" s="174" t="str">
        <f>계약현황공개!C24</f>
        <v>냉온수기 진공펌프 교체</v>
      </c>
      <c r="C33" s="175"/>
      <c r="D33" s="175"/>
      <c r="E33" s="175"/>
      <c r="F33" s="176"/>
    </row>
    <row r="34" spans="1:6" s="13" customFormat="1" ht="25.5" customHeight="1" x14ac:dyDescent="0.15">
      <c r="A34" s="165" t="s">
        <v>24</v>
      </c>
      <c r="B34" s="168" t="s">
        <v>17</v>
      </c>
      <c r="C34" s="168" t="s">
        <v>67</v>
      </c>
      <c r="D34" s="49" t="s">
        <v>25</v>
      </c>
      <c r="E34" s="49" t="s">
        <v>18</v>
      </c>
      <c r="F34" s="116" t="s">
        <v>89</v>
      </c>
    </row>
    <row r="35" spans="1:6" s="13" customFormat="1" ht="25.5" customHeight="1" x14ac:dyDescent="0.15">
      <c r="A35" s="166"/>
      <c r="B35" s="169"/>
      <c r="C35" s="169"/>
      <c r="D35" s="49" t="s">
        <v>26</v>
      </c>
      <c r="E35" s="49" t="s">
        <v>19</v>
      </c>
      <c r="F35" s="116" t="s">
        <v>27</v>
      </c>
    </row>
    <row r="36" spans="1:6" s="13" customFormat="1" ht="25.5" customHeight="1" x14ac:dyDescent="0.15">
      <c r="A36" s="166"/>
      <c r="B36" s="170" t="str">
        <f>계약현황공개!C27</f>
        <v>2021.06.22.</v>
      </c>
      <c r="C36" s="172" t="str">
        <f>계약현황공개!E27</f>
        <v>2021.06.22.~2021.06.23.</v>
      </c>
      <c r="D36" s="153">
        <f>계약현황공개!C25</f>
        <v>3410000</v>
      </c>
      <c r="E36" s="153">
        <f>계약현황공개!E26</f>
        <v>3300000</v>
      </c>
      <c r="F36" s="155">
        <f>E36/D36</f>
        <v>0.967741935483871</v>
      </c>
    </row>
    <row r="37" spans="1:6" s="13" customFormat="1" ht="25.5" customHeight="1" x14ac:dyDescent="0.15">
      <c r="A37" s="167"/>
      <c r="B37" s="171"/>
      <c r="C37" s="173"/>
      <c r="D37" s="154"/>
      <c r="E37" s="154"/>
      <c r="F37" s="156"/>
    </row>
    <row r="38" spans="1:6" s="13" customFormat="1" ht="25.5" customHeight="1" x14ac:dyDescent="0.15">
      <c r="A38" s="157" t="s">
        <v>20</v>
      </c>
      <c r="B38" s="111" t="s">
        <v>21</v>
      </c>
      <c r="C38" s="111" t="s">
        <v>30</v>
      </c>
      <c r="D38" s="159" t="s">
        <v>22</v>
      </c>
      <c r="E38" s="160"/>
      <c r="F38" s="161"/>
    </row>
    <row r="39" spans="1:6" s="13" customFormat="1" ht="25.5" customHeight="1" x14ac:dyDescent="0.15">
      <c r="A39" s="158"/>
      <c r="B39" s="27" t="str">
        <f>계약현황공개!E29</f>
        <v>신한공조(장상현)</v>
      </c>
      <c r="C39" s="27" t="s">
        <v>172</v>
      </c>
      <c r="D39" s="162" t="str">
        <f>계약현황공개!E30</f>
        <v>안양시 동안구 엘에스로 92</v>
      </c>
      <c r="E39" s="163"/>
      <c r="F39" s="164"/>
    </row>
    <row r="40" spans="1:6" s="13" customFormat="1" ht="25.5" customHeight="1" x14ac:dyDescent="0.15">
      <c r="A40" s="117" t="s">
        <v>29</v>
      </c>
      <c r="B40" s="177" t="s">
        <v>88</v>
      </c>
      <c r="C40" s="178"/>
      <c r="D40" s="178"/>
      <c r="E40" s="178"/>
      <c r="F40" s="179"/>
    </row>
    <row r="41" spans="1:6" s="13" customFormat="1" ht="25.5" customHeight="1" x14ac:dyDescent="0.15">
      <c r="A41" s="117" t="s">
        <v>28</v>
      </c>
      <c r="B41" s="180" t="s">
        <v>85</v>
      </c>
      <c r="C41" s="181"/>
      <c r="D41" s="181"/>
      <c r="E41" s="181"/>
      <c r="F41" s="182"/>
    </row>
    <row r="42" spans="1:6" s="13" customFormat="1" ht="25.5" customHeight="1" thickBot="1" x14ac:dyDescent="0.2">
      <c r="A42" s="119" t="s">
        <v>23</v>
      </c>
      <c r="B42" s="186"/>
      <c r="C42" s="187"/>
      <c r="D42" s="187"/>
      <c r="E42" s="187"/>
      <c r="F42" s="188"/>
    </row>
    <row r="43" spans="1:6" s="13" customFormat="1" ht="25.5" customHeight="1" x14ac:dyDescent="0.15">
      <c r="A43" s="115" t="s">
        <v>16</v>
      </c>
      <c r="B43" s="174" t="str">
        <f>계약현황공개!C31</f>
        <v>냉온수기 흡수액 펌프 교체</v>
      </c>
      <c r="C43" s="175"/>
      <c r="D43" s="175"/>
      <c r="E43" s="175"/>
      <c r="F43" s="176"/>
    </row>
    <row r="44" spans="1:6" s="13" customFormat="1" ht="25.5" customHeight="1" x14ac:dyDescent="0.15">
      <c r="A44" s="165" t="s">
        <v>24</v>
      </c>
      <c r="B44" s="168" t="s">
        <v>17</v>
      </c>
      <c r="C44" s="168" t="s">
        <v>67</v>
      </c>
      <c r="D44" s="49" t="s">
        <v>25</v>
      </c>
      <c r="E44" s="49" t="s">
        <v>18</v>
      </c>
      <c r="F44" s="116" t="s">
        <v>89</v>
      </c>
    </row>
    <row r="45" spans="1:6" s="13" customFormat="1" ht="25.5" customHeight="1" x14ac:dyDescent="0.15">
      <c r="A45" s="166"/>
      <c r="B45" s="169"/>
      <c r="C45" s="169"/>
      <c r="D45" s="49" t="s">
        <v>26</v>
      </c>
      <c r="E45" s="49" t="s">
        <v>19</v>
      </c>
      <c r="F45" s="116" t="s">
        <v>27</v>
      </c>
    </row>
    <row r="46" spans="1:6" s="13" customFormat="1" ht="25.5" customHeight="1" x14ac:dyDescent="0.15">
      <c r="A46" s="166"/>
      <c r="B46" s="170" t="str">
        <f>계약현황공개!C34</f>
        <v>2021.06.30.</v>
      </c>
      <c r="C46" s="172" t="str">
        <f>계약현황공개!E34</f>
        <v>2021.06.30.~2021.07.07.</v>
      </c>
      <c r="D46" s="153">
        <f>계약현황공개!C32</f>
        <v>4490000</v>
      </c>
      <c r="E46" s="153">
        <f>계약현황공개!E33</f>
        <v>4340000</v>
      </c>
      <c r="F46" s="155">
        <f>E46/D46</f>
        <v>0.96659242761692654</v>
      </c>
    </row>
    <row r="47" spans="1:6" s="13" customFormat="1" ht="25.5" customHeight="1" x14ac:dyDescent="0.15">
      <c r="A47" s="167"/>
      <c r="B47" s="171"/>
      <c r="C47" s="173"/>
      <c r="D47" s="154"/>
      <c r="E47" s="154"/>
      <c r="F47" s="156"/>
    </row>
    <row r="48" spans="1:6" s="13" customFormat="1" ht="25.5" customHeight="1" x14ac:dyDescent="0.15">
      <c r="A48" s="157" t="s">
        <v>20</v>
      </c>
      <c r="B48" s="111" t="s">
        <v>21</v>
      </c>
      <c r="C48" s="111" t="s">
        <v>30</v>
      </c>
      <c r="D48" s="159" t="s">
        <v>22</v>
      </c>
      <c r="E48" s="160"/>
      <c r="F48" s="161"/>
    </row>
    <row r="49" spans="1:6" s="13" customFormat="1" ht="25.5" customHeight="1" x14ac:dyDescent="0.15">
      <c r="A49" s="158"/>
      <c r="B49" s="27" t="str">
        <f>계약현황공개!E36</f>
        <v>신한공조(장상현)</v>
      </c>
      <c r="C49" s="27" t="s">
        <v>172</v>
      </c>
      <c r="D49" s="162" t="str">
        <f>계약현황공개!E37</f>
        <v>안양시 동안구 엘에스로 92</v>
      </c>
      <c r="E49" s="163"/>
      <c r="F49" s="164"/>
    </row>
    <row r="50" spans="1:6" s="13" customFormat="1" ht="25.5" customHeight="1" x14ac:dyDescent="0.15">
      <c r="A50" s="117" t="s">
        <v>29</v>
      </c>
      <c r="B50" s="177" t="s">
        <v>88</v>
      </c>
      <c r="C50" s="178"/>
      <c r="D50" s="178"/>
      <c r="E50" s="178"/>
      <c r="F50" s="179"/>
    </row>
    <row r="51" spans="1:6" s="13" customFormat="1" ht="25.5" customHeight="1" x14ac:dyDescent="0.15">
      <c r="A51" s="117" t="s">
        <v>28</v>
      </c>
      <c r="B51" s="180" t="s">
        <v>85</v>
      </c>
      <c r="C51" s="181"/>
      <c r="D51" s="181"/>
      <c r="E51" s="181"/>
      <c r="F51" s="182"/>
    </row>
    <row r="52" spans="1:6" s="13" customFormat="1" ht="25.5" customHeight="1" thickBot="1" x14ac:dyDescent="0.2">
      <c r="A52" s="118" t="s">
        <v>23</v>
      </c>
      <c r="B52" s="183"/>
      <c r="C52" s="184"/>
      <c r="D52" s="184"/>
      <c r="E52" s="184"/>
      <c r="F52" s="185"/>
    </row>
  </sheetData>
  <mergeCells count="76">
    <mergeCell ref="A18:A19"/>
    <mergeCell ref="B20:F20"/>
    <mergeCell ref="B21:F21"/>
    <mergeCell ref="B22:F22"/>
    <mergeCell ref="D18:F18"/>
    <mergeCell ref="D19:F19"/>
    <mergeCell ref="B51:F51"/>
    <mergeCell ref="B52:F52"/>
    <mergeCell ref="A24:A27"/>
    <mergeCell ref="B24:B25"/>
    <mergeCell ref="C24:C25"/>
    <mergeCell ref="B26:B27"/>
    <mergeCell ref="C26:C27"/>
    <mergeCell ref="D26:D27"/>
    <mergeCell ref="E26:E27"/>
    <mergeCell ref="F26:F27"/>
    <mergeCell ref="B40:F40"/>
    <mergeCell ref="B41:F41"/>
    <mergeCell ref="B42:F42"/>
    <mergeCell ref="B43:F43"/>
    <mergeCell ref="B50:F50"/>
    <mergeCell ref="C36:C37"/>
    <mergeCell ref="D36:D37"/>
    <mergeCell ref="E36:E37"/>
    <mergeCell ref="F36:F37"/>
    <mergeCell ref="B12:F12"/>
    <mergeCell ref="B23:F23"/>
    <mergeCell ref="B10:F10"/>
    <mergeCell ref="B11:F11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D6:D7"/>
    <mergeCell ref="E6:E7"/>
    <mergeCell ref="F6:F7"/>
    <mergeCell ref="A8:A9"/>
    <mergeCell ref="D8:F8"/>
    <mergeCell ref="D9:F9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46:D47"/>
    <mergeCell ref="E46:E47"/>
    <mergeCell ref="F46:F47"/>
    <mergeCell ref="A48:A49"/>
    <mergeCell ref="D48:F48"/>
    <mergeCell ref="D49:F49"/>
    <mergeCell ref="A44:A47"/>
    <mergeCell ref="B44:B45"/>
    <mergeCell ref="C44:C45"/>
    <mergeCell ref="B46:B47"/>
    <mergeCell ref="C46:C4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2021-07-06T07:35:41Z</dcterms:modified>
</cp:coreProperties>
</file>