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19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F76" i="9" l="1"/>
  <c r="F66" i="9"/>
  <c r="F56" i="9"/>
  <c r="F46" i="9"/>
  <c r="F36" i="9"/>
  <c r="F26" i="9"/>
  <c r="F16" i="9"/>
  <c r="C54" i="8"/>
  <c r="C47" i="8"/>
  <c r="C40" i="8"/>
  <c r="C33" i="8"/>
  <c r="C26" i="8"/>
  <c r="C19" i="8"/>
  <c r="C12" i="8"/>
  <c r="C5" i="8" l="1"/>
  <c r="F6" i="9" l="1"/>
  <c r="H19" i="6"/>
  <c r="H18" i="6"/>
  <c r="H17" i="6"/>
  <c r="H16" i="6"/>
  <c r="H15" i="6"/>
  <c r="H14" i="6"/>
  <c r="H13" i="6"/>
  <c r="H12" i="6"/>
  <c r="D19" i="6" l="1"/>
  <c r="D18" i="6"/>
  <c r="D16" i="6"/>
  <c r="D12" i="6"/>
  <c r="C21" i="5"/>
  <c r="C20" i="5"/>
  <c r="C18" i="5"/>
  <c r="C14" i="5"/>
  <c r="C13" i="5"/>
  <c r="H20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<sst xmlns="http://schemas.openxmlformats.org/spreadsheetml/2006/main" count="693" uniqueCount="278">
  <si>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</si>
  <si>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</si>
  <si>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</si>
  <si>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</si>
  <si>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</si>
  <si>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</si>
  <si>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</si>
  <si>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</si>
  <si>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</si>
  <si>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</si>
  <si>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</si>
  <si>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</si>
  <si>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</si>
  <si>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</si>
  <si>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</si>
  <si>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</si>
  <si>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</si>
  <si>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</si>
  <si>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</si>
  <si>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대금지급현황</t>
    <phoneticPr fontId="5" type="noConversion"/>
  </si>
  <si>
    <t>예정가격</t>
    <phoneticPr fontId="5" type="noConversion"/>
  </si>
  <si>
    <t>계약현황공개</t>
    <phoneticPr fontId="5" type="noConversion"/>
  </si>
  <si>
    <t>수의계약현황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</si>
  <si>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</si>
  <si>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</si>
  <si>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</si>
  <si>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</si>
  <si>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</si>
  <si>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</si>
  <si>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</si>
  <si>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</si>
  <si>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</si>
  <si>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</si>
  <si>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</si>
  <si>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</si>
  <si>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</si>
  <si>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</si>
  <si>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</si>
  <si>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</si>
  <si>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</si>
  <si>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</si>
  <si>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</si>
  <si>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</si>
  <si>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</si>
  <si>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</si>
  <si>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5" type="noConversion"/>
  </si>
  <si>
    <t>대표자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</si>
  <si>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</si>
  <si>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</si>
  <si>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</si>
  <si>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</si>
  <si>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</si>
  <si>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(단위:원)</t>
    <phoneticPr fontId="5" type="noConversion"/>
  </si>
  <si>
    <t>(단위:원)</t>
    <phoneticPr fontId="5" type="noConversion"/>
  </si>
  <si>
    <t>계약현황</t>
    <phoneticPr fontId="5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</si>
  <si>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</si>
  <si>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</si>
  <si>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</si>
  <si>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</si>
  <si>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</si>
  <si>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</si>
  <si>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</si>
  <si>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</si>
  <si>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</si>
  <si>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</si>
  <si>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</si>
  <si>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</si>
  <si>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지방자치를 당사자로 하는 계약에 관한 법률 시행령 제25조1항에 의한 수의계약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</si>
  <si>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</si>
  <si>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</si>
  <si>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</si>
  <si>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</si>
  <si>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</si>
  <si>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</si>
  <si>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</si>
  <si>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</si>
  <si>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</si>
  <si>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</si>
  <si>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일반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</si>
  <si>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</si>
  <si>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</si>
  <si>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</si>
  <si>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</si>
  <si>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</si>
  <si>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</si>
  <si>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</si>
  <si>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</si>
  <si>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</si>
  <si>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</si>
  <si>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</si>
  <si>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</si>
  <si>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</si>
  <si>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</si>
  <si>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</si>
  <si>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</si>
  <si>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계약기간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</si>
  <si>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</si>
  <si>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</si>
  <si>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</si>
  <si>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</si>
  <si>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</si>
  <si>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</si>
  <si>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</si>
  <si>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도급액
(단위:천원)</t>
    <phoneticPr fontId="5" type="noConversion"/>
  </si>
  <si>
    <t>분당서현청소년수련관</t>
    <phoneticPr fontId="5" type="noConversion"/>
  </si>
  <si>
    <t>(연중)보안시스템 유지관리</t>
    <phoneticPr fontId="5" type="noConversion"/>
  </si>
  <si>
    <t xml:space="preserve">(연중)소방안전관리 업무대행 </t>
    <phoneticPr fontId="5" type="noConversion"/>
  </si>
  <si>
    <t>수의 1인 견적</t>
    <phoneticPr fontId="5" type="noConversion"/>
  </si>
  <si>
    <t>소액수의</t>
    <phoneticPr fontId="5" type="noConversion"/>
  </si>
  <si>
    <t>- 해당사항 없음 -</t>
    <phoneticPr fontId="5" type="noConversion"/>
  </si>
  <si>
    <t>- 해당사항없음 -</t>
    <phoneticPr fontId="5" type="noConversion"/>
  </si>
  <si>
    <t>(연중)승강기 유지관리</t>
    <phoneticPr fontId="5" type="noConversion"/>
  </si>
  <si>
    <t>(연중)위생설비 임대</t>
    <phoneticPr fontId="5" type="noConversion"/>
  </si>
  <si>
    <t>(연중)방과후아카데미 복합기 임대</t>
    <phoneticPr fontId="5" type="noConversion"/>
  </si>
  <si>
    <t>(연중)방과후아카데미 위탁급식</t>
    <phoneticPr fontId="5" type="noConversion"/>
  </si>
  <si>
    <t>(연중)시설관리용역</t>
    <phoneticPr fontId="5" type="noConversion"/>
  </si>
  <si>
    <t>(연중)방과후아카데미 귀가차량</t>
    <phoneticPr fontId="5" type="noConversion"/>
  </si>
  <si>
    <t>(연중)업무용 사무기기(복합기) 임대</t>
    <phoneticPr fontId="5" type="noConversion"/>
  </si>
  <si>
    <t>(연중)방역소독 위탁</t>
    <phoneticPr fontId="5" type="noConversion"/>
  </si>
  <si>
    <t>2018.12.28.</t>
    <phoneticPr fontId="5" type="noConversion"/>
  </si>
  <si>
    <t>2018.12.31.</t>
    <phoneticPr fontId="5" type="noConversion"/>
  </si>
  <si>
    <t>2019.01.10.</t>
    <phoneticPr fontId="5" type="noConversion"/>
  </si>
  <si>
    <t>㈜도솔방재</t>
    <phoneticPr fontId="29" type="noConversion"/>
  </si>
  <si>
    <t>㈜에스원</t>
  </si>
  <si>
    <t>오티스엘리베이터</t>
    <phoneticPr fontId="29" type="noConversion"/>
  </si>
  <si>
    <t>코웨이㈜</t>
    <phoneticPr fontId="29" type="noConversion"/>
  </si>
  <si>
    <t>신도종합서비스</t>
    <phoneticPr fontId="29" type="noConversion"/>
  </si>
  <si>
    <t>주식회사 사나푸드</t>
    <phoneticPr fontId="29" type="noConversion"/>
  </si>
  <si>
    <t>사회복지법인 미래재단</t>
    <phoneticPr fontId="29" type="noConversion"/>
  </si>
  <si>
    <t>㈜서울이라인</t>
    <phoneticPr fontId="29" type="noConversion"/>
  </si>
  <si>
    <t>신도종합서비스</t>
    <phoneticPr fontId="29" type="noConversion"/>
  </si>
  <si>
    <t>주식회사 한창</t>
    <phoneticPr fontId="29" type="noConversion"/>
  </si>
  <si>
    <t>2019.02.01.</t>
    <phoneticPr fontId="5" type="noConversion"/>
  </si>
  <si>
    <t>2019.12.16.</t>
    <phoneticPr fontId="5" type="noConversion"/>
  </si>
  <si>
    <t>2019.01.01.</t>
    <phoneticPr fontId="5" type="noConversion"/>
  </si>
  <si>
    <t>2019.12.31.</t>
    <phoneticPr fontId="5" type="noConversion"/>
  </si>
  <si>
    <t>2018.12.27.</t>
    <phoneticPr fontId="5" type="noConversion"/>
  </si>
  <si>
    <t>'- 해당사항 없음 -</t>
  </si>
  <si>
    <t xml:space="preserve">(연중)소방안전관리 업무대행 </t>
  </si>
  <si>
    <t>㈜도솔방재</t>
  </si>
  <si>
    <t>2019년</t>
    <phoneticPr fontId="5" type="noConversion"/>
  </si>
  <si>
    <t>분당서현청소년수련관</t>
    <phoneticPr fontId="5" type="noConversion"/>
  </si>
  <si>
    <t>교육공동체 야탑초등학교 심폐소생술 프로그램</t>
    <phoneticPr fontId="5" type="noConversion"/>
  </si>
  <si>
    <t>청소년진로직업체험 코끼리 진로공연-1</t>
    <phoneticPr fontId="5" type="noConversion"/>
  </si>
  <si>
    <t>청소년진로직업체험 코끼리 진로공연-2</t>
    <phoneticPr fontId="5" type="noConversion"/>
  </si>
  <si>
    <t>7월 주말자기개발활동 창의터전 차량 임차</t>
    <phoneticPr fontId="5" type="noConversion"/>
  </si>
  <si>
    <t>제12회 전국장애청소년예술제 차량임차</t>
    <phoneticPr fontId="5" type="noConversion"/>
  </si>
  <si>
    <t>청소년방과후아카데미 둥근세상만들기 여름캠프 차량임차</t>
    <phoneticPr fontId="5" type="noConversion"/>
  </si>
  <si>
    <t>2019. 청소년이 만드는 유럽과학탐방 과학과 함께 걸어가다 본활동</t>
    <phoneticPr fontId="5" type="noConversion"/>
  </si>
  <si>
    <t>2019. 청소년이 만드는 유럽과학탐방 과학과 함께 걸어가다 차량임차</t>
    <phoneticPr fontId="5" type="noConversion"/>
  </si>
  <si>
    <t>2019년 청소년방과후아카데미 둥근세상만들기 여름캠프</t>
    <phoneticPr fontId="5" type="noConversion"/>
  </si>
  <si>
    <t>라이프가드코리아</t>
    <phoneticPr fontId="5" type="noConversion"/>
  </si>
  <si>
    <t>하다아트컴퍼니</t>
    <phoneticPr fontId="5" type="noConversion"/>
  </si>
  <si>
    <t>마음</t>
  </si>
  <si>
    <t>㈜선진항공여행사</t>
    <phoneticPr fontId="5" type="noConversion"/>
  </si>
  <si>
    <t>뉴한솔고속㈜</t>
    <phoneticPr fontId="5" type="noConversion"/>
  </si>
  <si>
    <t>㈜아름다운 여행세상</t>
    <phoneticPr fontId="5" type="noConversion"/>
  </si>
  <si>
    <t>㈜선진항공여행사</t>
    <phoneticPr fontId="5" type="noConversion"/>
  </si>
  <si>
    <t>국립중앙청소년수련원</t>
    <phoneticPr fontId="5" type="noConversion"/>
  </si>
  <si>
    <t>2019.06.19.</t>
    <phoneticPr fontId="5" type="noConversion"/>
  </si>
  <si>
    <t>2019.07.08.</t>
    <phoneticPr fontId="5" type="noConversion"/>
  </si>
  <si>
    <t>2019.06.28.</t>
    <phoneticPr fontId="5" type="noConversion"/>
  </si>
  <si>
    <t>2019.07.09.</t>
    <phoneticPr fontId="5" type="noConversion"/>
  </si>
  <si>
    <t>2019.07.08.</t>
    <phoneticPr fontId="5" type="noConversion"/>
  </si>
  <si>
    <t>2019.07.02.</t>
    <phoneticPr fontId="5" type="noConversion"/>
  </si>
  <si>
    <t>2019.07.03.</t>
    <phoneticPr fontId="5" type="noConversion"/>
  </si>
  <si>
    <t>2019.07.04.</t>
    <phoneticPr fontId="5" type="noConversion"/>
  </si>
  <si>
    <t>2019.07.13.</t>
    <phoneticPr fontId="5" type="noConversion"/>
  </si>
  <si>
    <t>2019.07.19.</t>
    <phoneticPr fontId="5" type="noConversion"/>
  </si>
  <si>
    <t>2019.07.11</t>
    <phoneticPr fontId="5" type="noConversion"/>
  </si>
  <si>
    <t>2019.07.10.</t>
    <phoneticPr fontId="5" type="noConversion"/>
  </si>
  <si>
    <t>2019.07.22.</t>
    <phoneticPr fontId="5" type="noConversion"/>
  </si>
  <si>
    <t>2019.07.24.</t>
    <phoneticPr fontId="5" type="noConversion"/>
  </si>
  <si>
    <t>2019.07.12.</t>
    <phoneticPr fontId="5" type="noConversion"/>
  </si>
  <si>
    <t>2019.07.19.</t>
    <phoneticPr fontId="5" type="noConversion"/>
  </si>
  <si>
    <t>2019.07.29.</t>
    <phoneticPr fontId="5" type="noConversion"/>
  </si>
  <si>
    <t>2019.07.16.</t>
    <phoneticPr fontId="5" type="noConversion"/>
  </si>
  <si>
    <t>2019.07.18.</t>
    <phoneticPr fontId="5" type="noConversion"/>
  </si>
  <si>
    <t>2019.07.31.</t>
    <phoneticPr fontId="5" type="noConversion"/>
  </si>
  <si>
    <t>2019.07.31.</t>
    <phoneticPr fontId="5" type="noConversion"/>
  </si>
  <si>
    <t>2019.08.01.</t>
    <phoneticPr fontId="5" type="noConversion"/>
  </si>
  <si>
    <t>2019.08.01.</t>
    <phoneticPr fontId="5" type="noConversion"/>
  </si>
  <si>
    <t>2019년</t>
    <phoneticPr fontId="5" type="noConversion"/>
  </si>
  <si>
    <t>8월</t>
    <phoneticPr fontId="5" type="noConversion"/>
  </si>
  <si>
    <t>다만지프로젝트 야외체험활동(역사문화탐방) 차량임차</t>
  </si>
  <si>
    <t>수의계약</t>
  </si>
  <si>
    <t>분당서현청소년수련관</t>
  </si>
  <si>
    <t>김미영</t>
  </si>
  <si>
    <t>031-729-9442</t>
  </si>
  <si>
    <t>평화통일교육 차량임차</t>
    <phoneticPr fontId="5" type="noConversion"/>
  </si>
  <si>
    <t>수의계약</t>
    <phoneticPr fontId="5" type="noConversion"/>
  </si>
  <si>
    <t>김무진</t>
    <phoneticPr fontId="5" type="noConversion"/>
  </si>
  <si>
    <t>010-5215-4942</t>
    <phoneticPr fontId="5" type="noConversion"/>
  </si>
  <si>
    <t>8월</t>
    <phoneticPr fontId="5" type="noConversion"/>
  </si>
  <si>
    <t>2019년 건축물 정기점검</t>
    <phoneticPr fontId="5" type="noConversion"/>
  </si>
  <si>
    <t>분당서현청소년수련관</t>
    <phoneticPr fontId="5" type="noConversion"/>
  </si>
  <si>
    <t>분당서현청소년수련관</t>
    <phoneticPr fontId="5" type="noConversion"/>
  </si>
  <si>
    <t>기계설비 보수공사</t>
    <phoneticPr fontId="5" type="noConversion"/>
  </si>
  <si>
    <t>청소년진로직업체험 코끼리 진로공연-1</t>
    <phoneticPr fontId="5" type="noConversion"/>
  </si>
  <si>
    <t>청소년진로직업체험 코끼리 진로공연-2</t>
    <phoneticPr fontId="5" type="noConversion"/>
  </si>
  <si>
    <t>7월 주말자기개발활동 창의터전 차량 임차</t>
  </si>
  <si>
    <t>청소년방과후아카데미 둥근세상만들기 여름캠프 차량임차</t>
    <phoneticPr fontId="5" type="noConversion"/>
  </si>
  <si>
    <t>2019년 청소년방과후아카데미 둥근세상만들기 여름캠프</t>
    <phoneticPr fontId="5" type="noConversion"/>
  </si>
  <si>
    <t>(사)대한산업안전협회</t>
    <phoneticPr fontId="5" type="noConversion"/>
  </si>
  <si>
    <t>lg전기</t>
    <phoneticPr fontId="5" type="noConversion"/>
  </si>
  <si>
    <t>하다아트컴퍼니</t>
    <phoneticPr fontId="5" type="noConversion"/>
  </si>
  <si>
    <t>마음</t>
    <phoneticPr fontId="5" type="noConversion"/>
  </si>
  <si>
    <t>㈜선진항공여행사</t>
    <phoneticPr fontId="5" type="noConversion"/>
  </si>
  <si>
    <t>국립중앙청소년수련원</t>
    <phoneticPr fontId="5" type="noConversion"/>
  </si>
  <si>
    <t>7월 주말자기개발활동 창의터전 차량 임차</t>
    <phoneticPr fontId="5" type="noConversion"/>
  </si>
  <si>
    <t>드라이비트 교체공사 설계용역</t>
    <phoneticPr fontId="5" type="noConversion"/>
  </si>
  <si>
    <t>제12회 전국장애청소년예술제 차량임차</t>
    <phoneticPr fontId="5" type="noConversion"/>
  </si>
  <si>
    <t>청소년방과후아카데미 둥근세상만들기 여름캠프 차량임차</t>
    <phoneticPr fontId="5" type="noConversion"/>
  </si>
  <si>
    <t>2019. 청소년이 만드는 유럽과학탐방 과학과 함께 걸어가다 본활동</t>
    <phoneticPr fontId="5" type="noConversion"/>
  </si>
  <si>
    <t>2019. 청소년이 만드는 유럽과학탐방 과학과 함께 걸어가다 차량임차</t>
    <phoneticPr fontId="5" type="noConversion"/>
  </si>
  <si>
    <t>한국사활동 고려시대 역사캠프 차량임차</t>
    <phoneticPr fontId="5" type="noConversion"/>
  </si>
  <si>
    <t>2019년 청소년방과후아카데미 둥근세상만들기 여름캠프</t>
    <phoneticPr fontId="5" type="noConversion"/>
  </si>
  <si>
    <t>2019.07.04.</t>
    <phoneticPr fontId="5" type="noConversion"/>
  </si>
  <si>
    <t>2019.07.13.</t>
    <phoneticPr fontId="5" type="noConversion"/>
  </si>
  <si>
    <t>2019.07.19.</t>
    <phoneticPr fontId="5" type="noConversion"/>
  </si>
  <si>
    <t>㈜선진항공여행사</t>
    <phoneticPr fontId="5" type="noConversion"/>
  </si>
  <si>
    <t>경기도 성남시 분당구 서현로170</t>
    <phoneticPr fontId="5" type="noConversion"/>
  </si>
  <si>
    <t>2019.07.05.</t>
    <phoneticPr fontId="5" type="noConversion"/>
  </si>
  <si>
    <t>2019.07.11.~08.26.</t>
    <phoneticPr fontId="5" type="noConversion"/>
  </si>
  <si>
    <t>시기미도래</t>
    <phoneticPr fontId="5" type="noConversion"/>
  </si>
  <si>
    <t>건축사무소 에이엠</t>
    <phoneticPr fontId="5" type="noConversion"/>
  </si>
  <si>
    <t>경기도 성남시 분당구 서현로170 b동 939</t>
    <phoneticPr fontId="5" type="noConversion"/>
  </si>
  <si>
    <t>2019.07.10.</t>
    <phoneticPr fontId="5" type="noConversion"/>
  </si>
  <si>
    <t>2019.07.19.</t>
    <phoneticPr fontId="5" type="noConversion"/>
  </si>
  <si>
    <t>2019.07.11.</t>
    <phoneticPr fontId="5" type="noConversion"/>
  </si>
  <si>
    <t>2019.07.22.~07.24.</t>
    <phoneticPr fontId="5" type="noConversion"/>
  </si>
  <si>
    <t>2019.07.24.</t>
    <phoneticPr fontId="5" type="noConversion"/>
  </si>
  <si>
    <t>뉴한솔고속㈜</t>
    <phoneticPr fontId="5" type="noConversion"/>
  </si>
  <si>
    <t>경기도 성남시 수정구 산성대로 189</t>
    <phoneticPr fontId="5" type="noConversion"/>
  </si>
  <si>
    <t>2019.07.12.</t>
    <phoneticPr fontId="5" type="noConversion"/>
  </si>
  <si>
    <t>2019.07.19.~07.29.</t>
    <phoneticPr fontId="5" type="noConversion"/>
  </si>
  <si>
    <t>2019.07.29.</t>
    <phoneticPr fontId="5" type="noConversion"/>
  </si>
  <si>
    <t>㈜아름다운 여행세상</t>
    <phoneticPr fontId="5" type="noConversion"/>
  </si>
  <si>
    <t>서울시 성북구 동소문로 11</t>
    <phoneticPr fontId="5" type="noConversion"/>
  </si>
  <si>
    <t>2019.07.16.</t>
    <phoneticPr fontId="5" type="noConversion"/>
  </si>
  <si>
    <t>2019.07.17.</t>
    <phoneticPr fontId="5" type="noConversion"/>
  </si>
  <si>
    <t>2019.08.01.~08.03.</t>
    <phoneticPr fontId="5" type="noConversion"/>
  </si>
  <si>
    <t>2019.08.03.</t>
    <phoneticPr fontId="5" type="noConversion"/>
  </si>
  <si>
    <t>2019.07.18.</t>
    <phoneticPr fontId="5" type="noConversion"/>
  </si>
  <si>
    <t>2019.07.22.~07.24.</t>
    <phoneticPr fontId="5" type="noConversion"/>
  </si>
  <si>
    <t>2019.07.24.</t>
    <phoneticPr fontId="5" type="noConversion"/>
  </si>
  <si>
    <t>충남 천안시 동남구 목천읍 교촌리 246-1</t>
    <phoneticPr fontId="5" type="noConversion"/>
  </si>
  <si>
    <t>7월 주말자기개발활동 창의터전 차량 임차</t>
    <phoneticPr fontId="5" type="noConversion"/>
  </si>
  <si>
    <t>2019.07.04.</t>
    <phoneticPr fontId="5" type="noConversion"/>
  </si>
  <si>
    <t>2019.07.13.</t>
    <phoneticPr fontId="5" type="noConversion"/>
  </si>
  <si>
    <t>경기도 성남시 분당구 서현로170</t>
    <phoneticPr fontId="5" type="noConversion"/>
  </si>
  <si>
    <t>2019.07.05.</t>
    <phoneticPr fontId="5" type="noConversion"/>
  </si>
  <si>
    <t>2019.07.11.~08.26.</t>
    <phoneticPr fontId="5" type="noConversion"/>
  </si>
  <si>
    <t>건축사무소 에이엠</t>
    <phoneticPr fontId="5" type="noConversion"/>
  </si>
  <si>
    <t>경기도 성남시 분당구 서현로170 b동 939</t>
    <phoneticPr fontId="5" type="noConversion"/>
  </si>
  <si>
    <t>제12회 전국장애청소년예술제 차량임차</t>
    <phoneticPr fontId="5" type="noConversion"/>
  </si>
  <si>
    <t>뉴한솔고속㈜</t>
    <phoneticPr fontId="5" type="noConversion"/>
  </si>
  <si>
    <t>경기도 성남시 수정구 산성대로 189</t>
    <phoneticPr fontId="5" type="noConversion"/>
  </si>
  <si>
    <t>청소년방과후아카데미 둥근세상만들기 여름캠프 차량임차</t>
    <phoneticPr fontId="5" type="noConversion"/>
  </si>
  <si>
    <t>2019.07.22.~07.24.</t>
    <phoneticPr fontId="5" type="noConversion"/>
  </si>
  <si>
    <t>경기도 성남시 분당구 서현로170</t>
    <phoneticPr fontId="5" type="noConversion"/>
  </si>
  <si>
    <t>2019.07.16.</t>
    <phoneticPr fontId="5" type="noConversion"/>
  </si>
  <si>
    <t>2019.07.19.~07.29.</t>
    <phoneticPr fontId="5" type="noConversion"/>
  </si>
  <si>
    <t>서울시 성북구 동소문로 11</t>
    <phoneticPr fontId="5" type="noConversion"/>
  </si>
  <si>
    <t>2019. 청소년이 만드는 유럽과학탐방 과학과 함께 걸어가다 차량임차</t>
    <phoneticPr fontId="5" type="noConversion"/>
  </si>
  <si>
    <t>2019.07.16.</t>
    <phoneticPr fontId="5" type="noConversion"/>
  </si>
  <si>
    <t>한국사활동 고려시대 역사캠프 차량임차</t>
    <phoneticPr fontId="5" type="noConversion"/>
  </si>
  <si>
    <t>뉴한솔고속㈜</t>
    <phoneticPr fontId="5" type="noConversion"/>
  </si>
  <si>
    <t>경기도 성남시 수정구 산성대로 189</t>
    <phoneticPr fontId="5" type="noConversion"/>
  </si>
  <si>
    <t>2019.07.18.</t>
    <phoneticPr fontId="5" type="noConversion"/>
  </si>
  <si>
    <t>충남 천안시 동남구 목천읍 교촌리 246-1</t>
    <phoneticPr fontId="5" type="noConversion"/>
  </si>
  <si>
    <t>윤두희</t>
    <phoneticPr fontId="5" type="noConversion"/>
  </si>
  <si>
    <t>김종훈</t>
    <phoneticPr fontId="5" type="noConversion"/>
  </si>
  <si>
    <t>박예숙</t>
    <phoneticPr fontId="5" type="noConversion"/>
  </si>
  <si>
    <t>마정설</t>
    <phoneticPr fontId="5" type="noConversion"/>
  </si>
  <si>
    <t>윤두희</t>
    <phoneticPr fontId="5" type="noConversion"/>
  </si>
  <si>
    <t>김전승</t>
    <phoneticPr fontId="5" type="noConversion"/>
  </si>
  <si>
    <t>2019년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</si>
</sst>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3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 style="double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 style="hair">
        <color rgb="FF000000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5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204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shrinkToFit="1"/>
    </xf>
    <xf numFmtId="9" fontId="18" fillId="0" borderId="5" xfId="0" applyNumberFormat="1" applyFont="1" applyBorder="1" applyAlignment="1">
      <alignment horizontal="center" vertical="center" shrinkToFit="1"/>
    </xf>
    <xf numFmtId="14" fontId="18" fillId="0" borderId="5" xfId="0" applyNumberFormat="1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3" fontId="18" fillId="0" borderId="5" xfId="0" applyNumberFormat="1" applyFont="1" applyBorder="1" applyAlignment="1">
      <alignment horizontal="right" vertical="center" shrinkToFit="1"/>
    </xf>
    <xf numFmtId="3" fontId="18" fillId="0" borderId="20" xfId="0" applyNumberFormat="1" applyFont="1" applyBorder="1" applyAlignment="1">
      <alignment horizontal="right" vertical="center" shrinkToFit="1"/>
    </xf>
    <xf numFmtId="0" fontId="18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8" fontId="10" fillId="2" borderId="45" xfId="0" applyNumberFormat="1" applyFont="1" applyFill="1" applyBorder="1" applyAlignment="1" applyProtection="1">
      <alignment horizontal="center" vertical="center"/>
    </xf>
    <xf numFmtId="0" fontId="25" fillId="0" borderId="47" xfId="0" applyNumberFormat="1" applyFont="1" applyFill="1" applyBorder="1" applyAlignment="1" applyProtection="1">
      <alignment horizontal="center" vertical="center"/>
    </xf>
    <xf numFmtId="177" fontId="9" fillId="0" borderId="48" xfId="0" quotePrefix="1" applyNumberFormat="1" applyFont="1" applyBorder="1" applyAlignment="1">
      <alignment horizontal="center" vertical="center" shrinkToFit="1"/>
    </xf>
    <xf numFmtId="178" fontId="10" fillId="0" borderId="48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7" fontId="9" fillId="0" borderId="24" xfId="0" applyNumberFormat="1" applyFont="1" applyFill="1" applyBorder="1" applyAlignment="1">
      <alignment horizontal="left" vertical="center" shrinkToFit="1"/>
    </xf>
    <xf numFmtId="177" fontId="9" fillId="0" borderId="28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left" vertical="center"/>
    </xf>
    <xf numFmtId="0" fontId="0" fillId="0" borderId="33" xfId="0" applyNumberFormat="1" applyFont="1" applyFill="1" applyBorder="1" applyAlignment="1" applyProtection="1">
      <alignment horizontal="center" vertical="center"/>
    </xf>
    <xf numFmtId="0" fontId="1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/>
    <xf numFmtId="0" fontId="0" fillId="0" borderId="36" xfId="0" quotePrefix="1" applyNumberFormat="1" applyFont="1" applyFill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6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vertical="center"/>
    </xf>
    <xf numFmtId="0" fontId="0" fillId="0" borderId="36" xfId="0" applyNumberFormat="1" applyFont="1" applyFill="1" applyBorder="1" applyAlignment="1" applyProtection="1"/>
    <xf numFmtId="0" fontId="0" fillId="0" borderId="37" xfId="0" applyNumberFormat="1" applyFont="1" applyFill="1" applyBorder="1" applyAlignment="1" applyProtection="1"/>
    <xf numFmtId="0" fontId="10" fillId="0" borderId="36" xfId="0" quotePrefix="1" applyNumberFormat="1" applyFont="1" applyFill="1" applyBorder="1" applyAlignment="1" applyProtection="1">
      <alignment horizontal="center" vertical="center"/>
    </xf>
    <xf numFmtId="41" fontId="10" fillId="0" borderId="48" xfId="1" applyFont="1" applyFill="1" applyBorder="1" applyAlignment="1" applyProtection="1">
      <alignment horizontal="center" vertical="center"/>
    </xf>
    <xf numFmtId="177" fontId="28" fillId="0" borderId="34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 shrinkToFit="1"/>
    </xf>
    <xf numFmtId="0" fontId="0" fillId="4" borderId="0" xfId="0" applyFill="1"/>
    <xf numFmtId="0" fontId="21" fillId="4" borderId="31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/>
    </xf>
    <xf numFmtId="0" fontId="21" fillId="4" borderId="33" xfId="0" applyFont="1" applyFill="1" applyBorder="1" applyAlignment="1">
      <alignment horizontal="center" vertical="center"/>
    </xf>
    <xf numFmtId="177" fontId="9" fillId="4" borderId="25" xfId="0" applyNumberFormat="1" applyFont="1" applyFill="1" applyBorder="1" applyAlignment="1">
      <alignment horizontal="left" vertical="center" shrinkToFit="1"/>
    </xf>
    <xf numFmtId="38" fontId="25" fillId="4" borderId="23" xfId="2" applyNumberFormat="1" applyFont="1" applyFill="1" applyBorder="1" applyAlignment="1">
      <alignment horizontal="center" vertical="center"/>
    </xf>
    <xf numFmtId="178" fontId="25" fillId="4" borderId="23" xfId="0" applyNumberFormat="1" applyFont="1" applyFill="1" applyBorder="1" applyAlignment="1">
      <alignment horizontal="center" vertical="center"/>
    </xf>
    <xf numFmtId="177" fontId="9" fillId="4" borderId="23" xfId="0" applyNumberFormat="1" applyFont="1" applyFill="1" applyBorder="1" applyAlignment="1">
      <alignment horizontal="center" vertical="center"/>
    </xf>
    <xf numFmtId="177" fontId="9" fillId="4" borderId="24" xfId="0" applyNumberFormat="1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177" fontId="9" fillId="4" borderId="25" xfId="0" applyNumberFormat="1" applyFont="1" applyFill="1" applyBorder="1" applyAlignment="1">
      <alignment horizontal="left" vertical="center" wrapText="1" shrinkToFit="1"/>
    </xf>
    <xf numFmtId="178" fontId="9" fillId="4" borderId="23" xfId="0" applyNumberFormat="1" applyFont="1" applyFill="1" applyBorder="1" applyAlignment="1">
      <alignment horizontal="center" vertical="center"/>
    </xf>
    <xf numFmtId="177" fontId="9" fillId="4" borderId="26" xfId="0" applyNumberFormat="1" applyFont="1" applyFill="1" applyBorder="1" applyAlignment="1">
      <alignment horizontal="left" vertical="center" shrinkToFit="1"/>
    </xf>
    <xf numFmtId="178" fontId="9" fillId="4" borderId="27" xfId="0" applyNumberFormat="1" applyFont="1" applyFill="1" applyBorder="1" applyAlignment="1">
      <alignment horizontal="center" vertical="center"/>
    </xf>
    <xf numFmtId="178" fontId="25" fillId="4" borderId="27" xfId="0" applyNumberFormat="1" applyFont="1" applyFill="1" applyBorder="1" applyAlignment="1">
      <alignment horizontal="center" vertical="center"/>
    </xf>
    <xf numFmtId="177" fontId="9" fillId="4" borderId="27" xfId="0" applyNumberFormat="1" applyFont="1" applyFill="1" applyBorder="1" applyAlignment="1">
      <alignment horizontal="center" vertical="center"/>
    </xf>
    <xf numFmtId="0" fontId="25" fillId="4" borderId="23" xfId="11" applyFont="1" applyFill="1" applyBorder="1" applyAlignment="1">
      <alignment horizontal="center" vertical="center" shrinkToFit="1"/>
    </xf>
    <xf numFmtId="180" fontId="9" fillId="4" borderId="23" xfId="12" applyNumberFormat="1" applyFont="1" applyFill="1" applyBorder="1" applyAlignment="1">
      <alignment vertical="center" wrapText="1"/>
    </xf>
    <xf numFmtId="0" fontId="25" fillId="4" borderId="27" xfId="11" applyFont="1" applyFill="1" applyBorder="1" applyAlignment="1">
      <alignment horizontal="center" vertical="center" shrinkToFit="1"/>
    </xf>
    <xf numFmtId="180" fontId="9" fillId="4" borderId="27" xfId="12" applyNumberFormat="1" applyFont="1" applyFill="1" applyBorder="1" applyAlignment="1">
      <alignment vertical="center" wrapText="1"/>
    </xf>
    <xf numFmtId="0" fontId="25" fillId="4" borderId="23" xfId="0" applyNumberFormat="1" applyFont="1" applyFill="1" applyBorder="1" applyAlignment="1" applyProtection="1">
      <alignment horizontal="center" vertical="center"/>
    </xf>
    <xf numFmtId="177" fontId="9" fillId="4" borderId="23" xfId="0" applyNumberFormat="1" applyFont="1" applyFill="1" applyBorder="1" applyAlignment="1">
      <alignment horizontal="left" vertical="center" shrinkToFit="1"/>
    </xf>
    <xf numFmtId="41" fontId="25" fillId="4" borderId="23" xfId="1" applyFont="1" applyFill="1" applyBorder="1" applyAlignment="1" applyProtection="1">
      <alignment horizontal="center" vertical="center" wrapText="1"/>
    </xf>
    <xf numFmtId="41" fontId="27" fillId="4" borderId="23" xfId="1" applyFont="1" applyFill="1" applyBorder="1" applyAlignment="1" applyProtection="1">
      <alignment horizontal="center" vertical="center" wrapText="1"/>
    </xf>
    <xf numFmtId="41" fontId="9" fillId="4" borderId="24" xfId="1" applyFont="1" applyFill="1" applyBorder="1" applyAlignment="1">
      <alignment horizontal="center" vertical="center" wrapText="1"/>
    </xf>
    <xf numFmtId="177" fontId="9" fillId="4" borderId="23" xfId="0" applyNumberFormat="1" applyFont="1" applyFill="1" applyBorder="1" applyAlignment="1">
      <alignment horizontal="left" vertical="center" wrapText="1" shrinkToFit="1"/>
    </xf>
    <xf numFmtId="0" fontId="25" fillId="4" borderId="27" xfId="0" applyNumberFormat="1" applyFont="1" applyFill="1" applyBorder="1" applyAlignment="1" applyProtection="1">
      <alignment horizontal="center" vertical="center"/>
    </xf>
    <xf numFmtId="177" fontId="9" fillId="4" borderId="27" xfId="0" applyNumberFormat="1" applyFont="1" applyFill="1" applyBorder="1" applyAlignment="1">
      <alignment horizontal="left" vertical="center" shrinkToFit="1"/>
    </xf>
    <xf numFmtId="41" fontId="25" fillId="4" borderId="27" xfId="1" applyFont="1" applyFill="1" applyBorder="1" applyAlignment="1" applyProtection="1">
      <alignment horizontal="center" vertical="center" wrapText="1"/>
    </xf>
    <xf numFmtId="41" fontId="27" fillId="4" borderId="27" xfId="1" applyFont="1" applyFill="1" applyBorder="1" applyAlignment="1" applyProtection="1">
      <alignment horizontal="center" vertical="center" wrapText="1"/>
    </xf>
    <xf numFmtId="41" fontId="9" fillId="4" borderId="28" xfId="1" applyFont="1" applyFill="1" applyBorder="1" applyAlignment="1">
      <alignment horizontal="center" vertical="center" wrapText="1"/>
    </xf>
    <xf numFmtId="0" fontId="25" fillId="4" borderId="49" xfId="0" applyNumberFormat="1" applyFont="1" applyFill="1" applyBorder="1" applyAlignment="1" applyProtection="1">
      <alignment horizontal="center" vertical="center"/>
    </xf>
    <xf numFmtId="41" fontId="25" fillId="4" borderId="49" xfId="1" applyFont="1" applyFill="1" applyBorder="1" applyAlignment="1" applyProtection="1">
      <alignment horizontal="center" vertical="center" wrapText="1"/>
    </xf>
    <xf numFmtId="41" fontId="9" fillId="4" borderId="50" xfId="1" applyFont="1" applyFill="1" applyBorder="1" applyAlignment="1">
      <alignment horizontal="center" vertical="center" wrapText="1"/>
    </xf>
    <xf numFmtId="0" fontId="25" fillId="4" borderId="0" xfId="0" applyFont="1" applyFill="1"/>
    <xf numFmtId="177" fontId="9" fillId="4" borderId="52" xfId="0" applyNumberFormat="1" applyFont="1" applyFill="1" applyBorder="1" applyAlignment="1">
      <alignment horizontal="left" vertical="center" shrinkToFit="1"/>
    </xf>
    <xf numFmtId="41" fontId="25" fillId="4" borderId="51" xfId="1" applyFont="1" applyFill="1" applyBorder="1" applyAlignment="1" applyProtection="1">
      <alignment horizontal="center" vertical="center" wrapText="1"/>
    </xf>
    <xf numFmtId="41" fontId="9" fillId="4" borderId="52" xfId="1" applyFont="1" applyFill="1" applyBorder="1" applyAlignment="1">
      <alignment horizontal="center" vertical="center" wrapText="1"/>
    </xf>
    <xf numFmtId="0" fontId="25" fillId="0" borderId="0" xfId="0" applyFont="1"/>
    <xf numFmtId="180" fontId="30" fillId="4" borderId="23" xfId="12" applyNumberFormat="1" applyFont="1" applyFill="1" applyBorder="1" applyAlignment="1">
      <alignment vertical="center" wrapText="1"/>
    </xf>
    <xf numFmtId="41" fontId="21" fillId="4" borderId="32" xfId="1" applyFont="1" applyFill="1" applyBorder="1" applyAlignment="1">
      <alignment horizontal="center" vertical="center" wrapText="1"/>
    </xf>
    <xf numFmtId="177" fontId="9" fillId="4" borderId="51" xfId="12" applyNumberFormat="1" applyFont="1" applyFill="1" applyBorder="1" applyAlignment="1">
      <alignment vertical="center" wrapText="1"/>
    </xf>
    <xf numFmtId="177" fontId="25" fillId="4" borderId="23" xfId="12" applyNumberFormat="1" applyFont="1" applyFill="1" applyBorder="1" applyAlignment="1">
      <alignment vertical="center" wrapText="1"/>
    </xf>
    <xf numFmtId="0" fontId="25" fillId="4" borderId="53" xfId="12" applyFont="1" applyFill="1" applyBorder="1" applyAlignment="1">
      <alignment vertical="center" shrinkToFit="1"/>
    </xf>
    <xf numFmtId="176" fontId="25" fillId="4" borderId="53" xfId="12" applyNumberFormat="1" applyFont="1" applyFill="1" applyBorder="1" applyAlignment="1">
      <alignment horizontal="center" vertical="center" wrapText="1"/>
    </xf>
    <xf numFmtId="0" fontId="25" fillId="4" borderId="54" xfId="11" applyFont="1" applyFill="1" applyBorder="1" applyAlignment="1">
      <alignment horizontal="center" vertical="center" shrinkToFit="1"/>
    </xf>
    <xf numFmtId="0" fontId="25" fillId="4" borderId="55" xfId="12" applyFont="1" applyFill="1" applyBorder="1" applyAlignment="1">
      <alignment vertical="center" shrinkToFit="1"/>
    </xf>
    <xf numFmtId="0" fontId="31" fillId="4" borderId="56" xfId="12" applyFont="1" applyFill="1" applyBorder="1" applyAlignment="1">
      <alignment vertical="center" shrinkToFit="1"/>
    </xf>
    <xf numFmtId="0" fontId="31" fillId="0" borderId="56" xfId="12" applyFont="1" applyFill="1" applyBorder="1" applyAlignment="1">
      <alignment vertical="center" shrinkToFit="1"/>
    </xf>
    <xf numFmtId="0" fontId="25" fillId="4" borderId="58" xfId="11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 wrapText="1"/>
    </xf>
    <xf numFmtId="49" fontId="9" fillId="2" borderId="40" xfId="0" applyNumberFormat="1" applyFont="1" applyFill="1" applyBorder="1" applyAlignment="1" applyProtection="1">
      <alignment horizontal="center" vertical="center"/>
    </xf>
    <xf numFmtId="49" fontId="9" fillId="2" borderId="41" xfId="0" applyNumberFormat="1" applyFont="1" applyFill="1" applyBorder="1" applyAlignment="1" applyProtection="1">
      <alignment horizontal="center" vertical="center"/>
    </xf>
    <xf numFmtId="49" fontId="9" fillId="2" borderId="42" xfId="0" applyNumberFormat="1" applyFont="1" applyFill="1" applyBorder="1" applyAlignment="1" applyProtection="1">
      <alignment horizontal="center" vertical="center"/>
    </xf>
    <xf numFmtId="49" fontId="9" fillId="2" borderId="46" xfId="0" applyNumberFormat="1" applyFont="1" applyFill="1" applyBorder="1" applyAlignment="1" applyProtection="1">
      <alignment horizontal="center" vertical="center"/>
    </xf>
    <xf numFmtId="49" fontId="9" fillId="2" borderId="39" xfId="0" applyNumberFormat="1" applyFont="1" applyFill="1" applyBorder="1" applyAlignment="1" applyProtection="1">
      <alignment horizontal="center" vertical="center"/>
    </xf>
    <xf numFmtId="49" fontId="9" fillId="2" borderId="44" xfId="0" applyNumberFormat="1" applyFont="1" applyFill="1" applyBorder="1" applyAlignment="1" applyProtection="1">
      <alignment horizontal="center" vertical="center"/>
    </xf>
    <xf numFmtId="0" fontId="9" fillId="2" borderId="38" xfId="0" applyNumberFormat="1" applyFont="1" applyFill="1" applyBorder="1" applyAlignment="1" applyProtection="1">
      <alignment horizontal="center" vertical="center"/>
    </xf>
    <xf numFmtId="0" fontId="9" fillId="2" borderId="43" xfId="0" applyNumberFormat="1" applyFont="1" applyFill="1" applyBorder="1" applyAlignment="1" applyProtection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0" fontId="21" fillId="4" borderId="61" xfId="0" applyFont="1" applyFill="1" applyBorder="1" applyAlignment="1">
      <alignment horizontal="center" vertical="center" wrapText="1"/>
    </xf>
    <xf numFmtId="0" fontId="4" fillId="0" borderId="61" xfId="0" quotePrefix="1" applyFont="1" applyFill="1" applyBorder="1" applyAlignment="1">
      <alignment horizontal="center" vertical="center" wrapText="1"/>
    </xf>
    <xf numFmtId="0" fontId="21" fillId="4" borderId="61" xfId="0" applyFont="1" applyFill="1" applyBorder="1" applyAlignment="1">
      <alignment horizontal="center" vertical="center"/>
    </xf>
    <xf numFmtId="41" fontId="21" fillId="4" borderId="61" xfId="24" applyFont="1" applyFill="1" applyBorder="1" applyAlignment="1">
      <alignment horizontal="center" vertical="center" wrapText="1"/>
    </xf>
    <xf numFmtId="0" fontId="21" fillId="4" borderId="61" xfId="0" applyFont="1" applyFill="1" applyBorder="1" applyAlignment="1">
      <alignment horizontal="center" vertical="center" shrinkToFit="1"/>
    </xf>
    <xf numFmtId="0" fontId="4" fillId="4" borderId="61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21" fillId="4" borderId="63" xfId="0" applyFont="1" applyFill="1" applyBorder="1" applyAlignment="1">
      <alignment horizontal="center" vertical="center"/>
    </xf>
    <xf numFmtId="0" fontId="21" fillId="4" borderId="64" xfId="0" applyFont="1" applyFill="1" applyBorder="1" applyAlignment="1">
      <alignment horizontal="center" vertical="center" wrapText="1"/>
    </xf>
    <xf numFmtId="0" fontId="4" fillId="0" borderId="64" xfId="0" quotePrefix="1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/>
    </xf>
    <xf numFmtId="41" fontId="21" fillId="4" borderId="64" xfId="24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 shrinkToFit="1"/>
    </xf>
    <xf numFmtId="0" fontId="21" fillId="4" borderId="65" xfId="0" applyFont="1" applyFill="1" applyBorder="1" applyAlignment="1">
      <alignment horizontal="center" vertical="center"/>
    </xf>
    <xf numFmtId="0" fontId="21" fillId="3" borderId="66" xfId="0" applyFont="1" applyFill="1" applyBorder="1" applyAlignment="1">
      <alignment horizontal="center" vertical="center"/>
    </xf>
    <xf numFmtId="0" fontId="21" fillId="3" borderId="67" xfId="0" applyFont="1" applyFill="1" applyBorder="1" applyAlignment="1">
      <alignment horizontal="center" vertical="center" wrapText="1"/>
    </xf>
    <xf numFmtId="0" fontId="21" fillId="3" borderId="67" xfId="0" applyFont="1" applyFill="1" applyBorder="1" applyAlignment="1">
      <alignment horizontal="center" vertical="center"/>
    </xf>
    <xf numFmtId="179" fontId="21" fillId="3" borderId="67" xfId="0" applyNumberFormat="1" applyFont="1" applyFill="1" applyBorder="1" applyAlignment="1">
      <alignment horizontal="center" vertical="center" wrapText="1"/>
    </xf>
    <xf numFmtId="0" fontId="21" fillId="3" borderId="68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49" fontId="9" fillId="2" borderId="13" xfId="0" applyNumberFormat="1" applyFont="1" applyFill="1" applyBorder="1" applyAlignment="1" applyProtection="1">
      <alignment horizontal="center" vertical="center" shrinkToFit="1"/>
    </xf>
    <xf numFmtId="0" fontId="25" fillId="4" borderId="57" xfId="12" applyFont="1" applyFill="1" applyBorder="1" applyAlignment="1">
      <alignment horizontal="center" vertical="center" shrinkToFit="1"/>
    </xf>
    <xf numFmtId="0" fontId="25" fillId="4" borderId="58" xfId="12" applyFont="1" applyFill="1" applyBorder="1" applyAlignment="1">
      <alignment horizontal="center" vertical="center" shrinkToFit="1"/>
    </xf>
    <xf numFmtId="0" fontId="31" fillId="0" borderId="59" xfId="12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</cellXfs>
  <cellStyles count="25">
    <cellStyle name="쉼표 [0]" xfId="1" builtinId="6"/>
    <cellStyle name="쉼표 [0] 2" xfId="3"/>
    <cellStyle name="쉼표 [0] 2 2" xfId="8"/>
    <cellStyle name="쉼표 [0] 2 2 2" xfId="20"/>
    <cellStyle name="쉼표 [0] 2 3" xfId="15"/>
    <cellStyle name="쉼표 [0] 3" xfId="4"/>
    <cellStyle name="쉼표 [0] 3 2" xfId="9"/>
    <cellStyle name="쉼표 [0] 3 2 2" xfId="21"/>
    <cellStyle name="쉼표 [0] 3 3" xfId="16"/>
    <cellStyle name="쉼표 [0] 4" xfId="2"/>
    <cellStyle name="쉼표 [0] 4 2" xfId="7"/>
    <cellStyle name="쉼표 [0] 4 2 2" xfId="19"/>
    <cellStyle name="쉼표 [0] 4 3" xfId="14"/>
    <cellStyle name="쉼표 [0] 5" xfId="5"/>
    <cellStyle name="쉼표 [0] 5 2" xfId="10"/>
    <cellStyle name="쉼표 [0] 5 2 2" xfId="22"/>
    <cellStyle name="쉼표 [0] 5 3" xfId="17"/>
    <cellStyle name="쉼표 [0] 6" xfId="6"/>
    <cellStyle name="쉼표 [0] 6 2" xfId="18"/>
    <cellStyle name="쉼표 [0] 7" xfId="13"/>
    <cellStyle name="쉼표 [0] 8" xfId="24"/>
    <cellStyle name="표준" xfId="0" builtinId="0"/>
    <cellStyle name="표준 2" xfId="12"/>
    <cellStyle name="표준 2 2" xfId="11"/>
    <cellStyle name="표준 2 2 2" xfId="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B15" sqref="B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7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41" t="s">
        <v>68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75" customHeight="1" thickBot="1">
      <c r="A2" s="84" t="s">
        <v>69</v>
      </c>
      <c r="B2" s="85" t="s">
        <v>48</v>
      </c>
      <c r="C2" s="85" t="s">
        <v>70</v>
      </c>
      <c r="D2" s="85" t="s">
        <v>71</v>
      </c>
      <c r="E2" s="85" t="s">
        <v>72</v>
      </c>
      <c r="F2" s="85" t="s">
        <v>73</v>
      </c>
      <c r="G2" s="85" t="s">
        <v>74</v>
      </c>
      <c r="H2" s="85" t="s">
        <v>75</v>
      </c>
      <c r="I2" s="86" t="s">
        <v>49</v>
      </c>
      <c r="J2" s="86" t="s">
        <v>76</v>
      </c>
      <c r="K2" s="86" t="s">
        <v>77</v>
      </c>
      <c r="L2" s="87" t="s">
        <v>1</v>
      </c>
    </row>
    <row r="3" spans="1:12" s="74" customFormat="1" ht="24.75" customHeight="1" thickTop="1" thickBot="1">
      <c r="A3" s="91" t="s">
        <v>182</v>
      </c>
      <c r="B3" s="92" t="s">
        <v>183</v>
      </c>
      <c r="C3" s="93" t="s">
        <v>137</v>
      </c>
      <c r="D3" s="94"/>
      <c r="E3" s="94"/>
      <c r="F3" s="94"/>
      <c r="G3" s="94"/>
      <c r="H3" s="94"/>
      <c r="I3" s="95"/>
      <c r="J3" s="96"/>
      <c r="K3" s="96"/>
      <c r="L3" s="97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1" sqref="B11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43" t="s">
        <v>96</v>
      </c>
      <c r="B1" s="143"/>
      <c r="C1" s="143"/>
      <c r="D1" s="143"/>
      <c r="E1" s="143"/>
      <c r="F1" s="143"/>
      <c r="G1" s="143"/>
      <c r="H1" s="143"/>
      <c r="I1" s="143"/>
    </row>
    <row r="2" spans="1:9" ht="26.25" thickBot="1">
      <c r="A2" s="144"/>
      <c r="B2" s="144"/>
      <c r="C2" s="38"/>
      <c r="D2" s="38"/>
      <c r="E2" s="38"/>
      <c r="F2" s="38"/>
      <c r="G2" s="38"/>
      <c r="H2" s="38"/>
      <c r="I2" s="41" t="s">
        <v>3</v>
      </c>
    </row>
    <row r="3" spans="1:9" ht="26.25" customHeight="1">
      <c r="A3" s="176" t="s">
        <v>4</v>
      </c>
      <c r="B3" s="174" t="s">
        <v>5</v>
      </c>
      <c r="C3" s="174" t="s">
        <v>79</v>
      </c>
      <c r="D3" s="174" t="s">
        <v>98</v>
      </c>
      <c r="E3" s="170" t="s">
        <v>101</v>
      </c>
      <c r="F3" s="171"/>
      <c r="G3" s="170" t="s">
        <v>102</v>
      </c>
      <c r="H3" s="171"/>
      <c r="I3" s="172" t="s">
        <v>97</v>
      </c>
    </row>
    <row r="4" spans="1:9" ht="28.5" customHeight="1" thickBot="1">
      <c r="A4" s="177"/>
      <c r="B4" s="175"/>
      <c r="C4" s="175"/>
      <c r="D4" s="175"/>
      <c r="E4" s="44" t="s">
        <v>99</v>
      </c>
      <c r="F4" s="44" t="s">
        <v>100</v>
      </c>
      <c r="G4" s="44" t="s">
        <v>99</v>
      </c>
      <c r="H4" s="44" t="s">
        <v>100</v>
      </c>
      <c r="I4" s="173"/>
    </row>
    <row r="5" spans="1:9" ht="28.5" customHeight="1" thickTop="1" thickBot="1">
      <c r="A5" s="45"/>
      <c r="B5" s="46" t="s">
        <v>110</v>
      </c>
      <c r="C5" s="47"/>
      <c r="D5" s="47"/>
      <c r="E5" s="70"/>
      <c r="F5" s="47"/>
      <c r="G5" s="70"/>
      <c r="H5" s="47"/>
      <c r="I5" s="71"/>
    </row>
    <row r="6" spans="1:9">
      <c r="C6" s="42"/>
      <c r="D6" s="42"/>
      <c r="E6" s="42"/>
      <c r="F6" s="42"/>
      <c r="G6" s="42"/>
      <c r="H6" s="42"/>
      <c r="I6" s="43"/>
    </row>
    <row r="7" spans="1:9">
      <c r="A7" s="2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90" zoomScaleNormal="90" workbookViewId="0">
      <selection activeCell="A5" sqref="A5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41" t="s">
        <v>87</v>
      </c>
      <c r="B1" s="141"/>
      <c r="C1" s="141"/>
      <c r="D1" s="141"/>
      <c r="E1" s="141"/>
      <c r="F1" s="141"/>
      <c r="G1" s="141"/>
      <c r="H1" s="141"/>
      <c r="I1" s="141"/>
    </row>
    <row r="2" spans="1:12" ht="24.75" thickBot="1">
      <c r="A2" s="193" t="s">
        <v>47</v>
      </c>
      <c r="B2" s="194" t="s">
        <v>48</v>
      </c>
      <c r="C2" s="195" t="s">
        <v>64</v>
      </c>
      <c r="D2" s="195" t="s">
        <v>0</v>
      </c>
      <c r="E2" s="196" t="s">
        <v>65</v>
      </c>
      <c r="F2" s="195" t="s">
        <v>49</v>
      </c>
      <c r="G2" s="195" t="s">
        <v>50</v>
      </c>
      <c r="H2" s="195" t="s">
        <v>51</v>
      </c>
      <c r="I2" s="197" t="s">
        <v>1</v>
      </c>
    </row>
    <row r="3" spans="1:12" ht="24.95" customHeight="1" thickTop="1">
      <c r="A3" s="186" t="s">
        <v>277</v>
      </c>
      <c r="B3" s="187" t="s">
        <v>183</v>
      </c>
      <c r="C3" s="188" t="s">
        <v>184</v>
      </c>
      <c r="D3" s="189" t="s">
        <v>185</v>
      </c>
      <c r="E3" s="190">
        <v>1200</v>
      </c>
      <c r="F3" s="191" t="s">
        <v>186</v>
      </c>
      <c r="G3" s="189" t="s">
        <v>187</v>
      </c>
      <c r="H3" s="189" t="s">
        <v>188</v>
      </c>
      <c r="I3" s="192"/>
    </row>
    <row r="4" spans="1:12" s="88" customFormat="1" ht="24.95" customHeight="1" thickBot="1">
      <c r="A4" s="178" t="s">
        <v>277</v>
      </c>
      <c r="B4" s="179" t="s">
        <v>183</v>
      </c>
      <c r="C4" s="180" t="s">
        <v>189</v>
      </c>
      <c r="D4" s="181" t="s">
        <v>190</v>
      </c>
      <c r="E4" s="182">
        <v>1300</v>
      </c>
      <c r="F4" s="183" t="s">
        <v>186</v>
      </c>
      <c r="G4" s="184" t="s">
        <v>191</v>
      </c>
      <c r="H4" s="184" t="s">
        <v>192</v>
      </c>
      <c r="I4" s="185"/>
      <c r="J4" s="89"/>
      <c r="K4" s="90"/>
      <c r="L4" s="89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7" sqref="C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>
      <c r="A1" s="142" t="s">
        <v>93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27" customHeight="1" thickBot="1">
      <c r="A2" s="21" t="s">
        <v>47</v>
      </c>
      <c r="B2" s="22" t="s">
        <v>48</v>
      </c>
      <c r="C2" s="23" t="s">
        <v>92</v>
      </c>
      <c r="D2" s="23" t="s">
        <v>91</v>
      </c>
      <c r="E2" s="23" t="s">
        <v>0</v>
      </c>
      <c r="F2" s="22" t="s">
        <v>103</v>
      </c>
      <c r="G2" s="22" t="s">
        <v>90</v>
      </c>
      <c r="H2" s="22" t="s">
        <v>89</v>
      </c>
      <c r="I2" s="22" t="s">
        <v>88</v>
      </c>
      <c r="J2" s="23" t="s">
        <v>49</v>
      </c>
      <c r="K2" s="23" t="s">
        <v>50</v>
      </c>
      <c r="L2" s="23" t="s">
        <v>51</v>
      </c>
      <c r="M2" s="24" t="s">
        <v>1</v>
      </c>
    </row>
    <row r="3" spans="1:13" s="88" customFormat="1" ht="27" customHeight="1" thickTop="1" thickBot="1">
      <c r="A3" s="75" t="s">
        <v>140</v>
      </c>
      <c r="B3" s="76" t="s">
        <v>193</v>
      </c>
      <c r="C3" s="93" t="s">
        <v>137</v>
      </c>
      <c r="D3" s="77"/>
      <c r="E3" s="77"/>
      <c r="F3" s="128"/>
      <c r="G3" s="76"/>
      <c r="H3" s="76"/>
      <c r="I3" s="128"/>
      <c r="J3" s="77"/>
      <c r="K3" s="77"/>
      <c r="L3" s="77"/>
      <c r="M3" s="78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16" sqref="B16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43" t="s">
        <v>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6.25" thickBot="1">
      <c r="A2" s="144"/>
      <c r="B2" s="144"/>
      <c r="C2" s="38"/>
      <c r="D2" s="38"/>
      <c r="E2" s="38"/>
      <c r="F2" s="51"/>
      <c r="G2" s="51"/>
      <c r="H2" s="51"/>
      <c r="I2" s="51"/>
      <c r="J2" s="145" t="s">
        <v>3</v>
      </c>
      <c r="K2" s="145"/>
    </row>
    <row r="3" spans="1:11" ht="22.5" customHeight="1" thickBot="1">
      <c r="A3" s="48" t="s">
        <v>4</v>
      </c>
      <c r="B3" s="49" t="s">
        <v>5</v>
      </c>
      <c r="C3" s="49" t="s">
        <v>0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49" t="s">
        <v>12</v>
      </c>
      <c r="K3" s="50" t="s">
        <v>1</v>
      </c>
    </row>
    <row r="4" spans="1:11" ht="26.25" customHeight="1" thickTop="1" thickBot="1">
      <c r="A4" s="62"/>
      <c r="B4" s="69" t="s">
        <v>137</v>
      </c>
      <c r="C4" s="63"/>
      <c r="D4" s="64"/>
      <c r="E4" s="64"/>
      <c r="F4" s="65"/>
      <c r="G4" s="66"/>
      <c r="H4" s="67"/>
      <c r="I4" s="67"/>
      <c r="J4" s="67"/>
      <c r="K4" s="68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43" t="s">
        <v>23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6.25" thickBot="1">
      <c r="A2" s="144"/>
      <c r="B2" s="144"/>
      <c r="C2" s="38"/>
      <c r="D2" s="38"/>
      <c r="E2" s="38"/>
      <c r="F2" s="51"/>
      <c r="G2" s="51"/>
      <c r="H2" s="51"/>
      <c r="I2" s="51"/>
      <c r="J2" s="145" t="s">
        <v>3</v>
      </c>
      <c r="K2" s="145"/>
    </row>
    <row r="3" spans="1:11" ht="22.5" customHeight="1" thickBot="1">
      <c r="A3" s="48" t="s">
        <v>4</v>
      </c>
      <c r="B3" s="49" t="s">
        <v>5</v>
      </c>
      <c r="C3" s="49" t="s">
        <v>0</v>
      </c>
      <c r="D3" s="49" t="s">
        <v>8</v>
      </c>
      <c r="E3" s="49" t="s">
        <v>24</v>
      </c>
      <c r="F3" s="49" t="s">
        <v>20</v>
      </c>
      <c r="G3" s="49" t="s">
        <v>25</v>
      </c>
      <c r="H3" s="49" t="s">
        <v>28</v>
      </c>
      <c r="I3" s="49" t="s">
        <v>26</v>
      </c>
      <c r="J3" s="49" t="s">
        <v>27</v>
      </c>
      <c r="K3" s="50" t="s">
        <v>1</v>
      </c>
    </row>
    <row r="4" spans="1:11" ht="26.25" customHeight="1" thickTop="1" thickBot="1">
      <c r="A4" s="56"/>
      <c r="B4" s="61" t="s">
        <v>109</v>
      </c>
      <c r="C4" s="57"/>
      <c r="D4" s="58"/>
      <c r="E4" s="58"/>
      <c r="F4" s="59"/>
      <c r="G4" s="58"/>
      <c r="H4" s="58"/>
      <c r="I4" s="58"/>
      <c r="J4" s="58"/>
      <c r="K4" s="60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zoomScaleNormal="100" workbookViewId="0">
      <selection activeCell="E18" sqref="E18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43" t="s">
        <v>13</v>
      </c>
      <c r="B1" s="143"/>
      <c r="C1" s="143"/>
      <c r="D1" s="143"/>
      <c r="E1" s="143"/>
      <c r="F1" s="143"/>
      <c r="G1" s="143"/>
      <c r="H1" s="143"/>
      <c r="I1" s="143"/>
    </row>
    <row r="2" spans="1:9" ht="26.25" thickBot="1">
      <c r="A2" s="40"/>
      <c r="B2" s="40"/>
      <c r="C2" s="38"/>
      <c r="D2" s="38"/>
      <c r="E2" s="38"/>
      <c r="F2" s="51"/>
      <c r="G2" s="51"/>
      <c r="H2" s="145" t="s">
        <v>3</v>
      </c>
      <c r="I2" s="145"/>
    </row>
    <row r="3" spans="1:9" ht="29.25" customHeight="1" thickBot="1">
      <c r="A3" s="54" t="s">
        <v>5</v>
      </c>
      <c r="B3" s="49" t="s">
        <v>30</v>
      </c>
      <c r="C3" s="49" t="s">
        <v>14</v>
      </c>
      <c r="D3" s="49" t="s">
        <v>15</v>
      </c>
      <c r="E3" s="49" t="s">
        <v>16</v>
      </c>
      <c r="F3" s="49" t="s">
        <v>17</v>
      </c>
      <c r="G3" s="55" t="s">
        <v>66</v>
      </c>
      <c r="H3" s="49" t="s">
        <v>29</v>
      </c>
      <c r="I3" s="50" t="s">
        <v>18</v>
      </c>
    </row>
    <row r="4" spans="1:9" s="122" customFormat="1" ht="29.25" customHeight="1" thickTop="1">
      <c r="A4" s="134" t="s">
        <v>142</v>
      </c>
      <c r="B4" s="133" t="s">
        <v>151</v>
      </c>
      <c r="C4" s="129">
        <v>540000</v>
      </c>
      <c r="D4" s="132" t="s">
        <v>159</v>
      </c>
      <c r="E4" s="132" t="s">
        <v>160</v>
      </c>
      <c r="F4" s="132" t="s">
        <v>160</v>
      </c>
      <c r="G4" s="132" t="s">
        <v>160</v>
      </c>
      <c r="H4" s="132" t="s">
        <v>160</v>
      </c>
      <c r="I4" s="123"/>
    </row>
    <row r="5" spans="1:9" s="122" customFormat="1" ht="29.25" customHeight="1">
      <c r="A5" s="131" t="s">
        <v>143</v>
      </c>
      <c r="B5" s="133" t="s">
        <v>152</v>
      </c>
      <c r="C5" s="130">
        <v>5000000</v>
      </c>
      <c r="D5" s="132" t="s">
        <v>161</v>
      </c>
      <c r="E5" s="132" t="s">
        <v>164</v>
      </c>
      <c r="F5" s="132" t="s">
        <v>162</v>
      </c>
      <c r="G5" s="132" t="s">
        <v>162</v>
      </c>
      <c r="H5" s="132" t="s">
        <v>162</v>
      </c>
      <c r="I5" s="83"/>
    </row>
    <row r="6" spans="1:9" s="122" customFormat="1" ht="29.25" customHeight="1">
      <c r="A6" s="131" t="s">
        <v>144</v>
      </c>
      <c r="B6" s="133" t="s">
        <v>153</v>
      </c>
      <c r="C6" s="130">
        <v>1000000</v>
      </c>
      <c r="D6" s="132" t="s">
        <v>161</v>
      </c>
      <c r="E6" s="132" t="s">
        <v>165</v>
      </c>
      <c r="F6" s="132" t="s">
        <v>163</v>
      </c>
      <c r="G6" s="132" t="s">
        <v>163</v>
      </c>
      <c r="H6" s="132" t="s">
        <v>163</v>
      </c>
      <c r="I6" s="83"/>
    </row>
    <row r="7" spans="1:9" s="122" customFormat="1" ht="29.25" customHeight="1">
      <c r="A7" s="131" t="s">
        <v>145</v>
      </c>
      <c r="B7" s="133" t="s">
        <v>154</v>
      </c>
      <c r="C7" s="130">
        <v>330000</v>
      </c>
      <c r="D7" s="132" t="s">
        <v>166</v>
      </c>
      <c r="E7" s="132" t="s">
        <v>167</v>
      </c>
      <c r="F7" s="132" t="s">
        <v>167</v>
      </c>
      <c r="G7" s="132" t="s">
        <v>167</v>
      </c>
      <c r="H7" s="132" t="s">
        <v>167</v>
      </c>
      <c r="I7" s="83"/>
    </row>
    <row r="8" spans="1:9" s="122" customFormat="1" ht="29.25" customHeight="1">
      <c r="A8" s="131" t="s">
        <v>146</v>
      </c>
      <c r="B8" s="133" t="s">
        <v>155</v>
      </c>
      <c r="C8" s="130">
        <v>385000</v>
      </c>
      <c r="D8" s="132" t="s">
        <v>170</v>
      </c>
      <c r="E8" s="132" t="s">
        <v>168</v>
      </c>
      <c r="F8" s="132" t="s">
        <v>168</v>
      </c>
      <c r="G8" s="132" t="s">
        <v>168</v>
      </c>
      <c r="H8" s="132" t="s">
        <v>168</v>
      </c>
      <c r="I8" s="83"/>
    </row>
    <row r="9" spans="1:9" s="122" customFormat="1" ht="29.25" customHeight="1">
      <c r="A9" s="131" t="s">
        <v>147</v>
      </c>
      <c r="B9" s="133" t="s">
        <v>154</v>
      </c>
      <c r="C9" s="130">
        <v>880000</v>
      </c>
      <c r="D9" s="132" t="s">
        <v>169</v>
      </c>
      <c r="E9" s="132" t="s">
        <v>171</v>
      </c>
      <c r="F9" s="132" t="s">
        <v>172</v>
      </c>
      <c r="G9" s="132" t="s">
        <v>172</v>
      </c>
      <c r="H9" s="132" t="s">
        <v>172</v>
      </c>
      <c r="I9" s="83"/>
    </row>
    <row r="10" spans="1:9" s="122" customFormat="1" ht="29.25" customHeight="1">
      <c r="A10" s="131" t="s">
        <v>148</v>
      </c>
      <c r="B10" s="133" t="s">
        <v>156</v>
      </c>
      <c r="C10" s="130">
        <v>8706000</v>
      </c>
      <c r="D10" s="132" t="s">
        <v>173</v>
      </c>
      <c r="E10" s="132" t="s">
        <v>174</v>
      </c>
      <c r="F10" s="132" t="s">
        <v>175</v>
      </c>
      <c r="G10" s="132" t="s">
        <v>175</v>
      </c>
      <c r="H10" s="132" t="s">
        <v>175</v>
      </c>
      <c r="I10" s="83"/>
    </row>
    <row r="11" spans="1:9" s="122" customFormat="1" ht="29.25" customHeight="1">
      <c r="A11" s="131" t="s">
        <v>149</v>
      </c>
      <c r="B11" s="133" t="s">
        <v>157</v>
      </c>
      <c r="C11" s="130">
        <v>740000</v>
      </c>
      <c r="D11" s="132" t="s">
        <v>176</v>
      </c>
      <c r="E11" s="132" t="s">
        <v>174</v>
      </c>
      <c r="F11" s="132" t="s">
        <v>175</v>
      </c>
      <c r="G11" s="132" t="s">
        <v>175</v>
      </c>
      <c r="H11" s="132" t="s">
        <v>175</v>
      </c>
      <c r="I11" s="83"/>
    </row>
    <row r="12" spans="1:9" s="122" customFormat="1" ht="29.25" customHeight="1">
      <c r="A12" s="131" t="s">
        <v>150</v>
      </c>
      <c r="B12" s="133" t="s">
        <v>158</v>
      </c>
      <c r="C12" s="130">
        <v>2158000</v>
      </c>
      <c r="D12" s="132" t="s">
        <v>177</v>
      </c>
      <c r="E12" s="132" t="s">
        <v>171</v>
      </c>
      <c r="F12" s="132" t="s">
        <v>172</v>
      </c>
      <c r="G12" s="132" t="s">
        <v>172</v>
      </c>
      <c r="H12" s="132" t="s">
        <v>172</v>
      </c>
      <c r="I12" s="83"/>
    </row>
    <row r="13" spans="1:9" ht="29.25" customHeight="1">
      <c r="A13" s="79" t="s">
        <v>106</v>
      </c>
      <c r="B13" s="104" t="s">
        <v>122</v>
      </c>
      <c r="C13" s="105">
        <f>180000*12</f>
        <v>2160000</v>
      </c>
      <c r="D13" s="80" t="s">
        <v>136</v>
      </c>
      <c r="E13" s="81" t="s">
        <v>134</v>
      </c>
      <c r="F13" s="82" t="s">
        <v>135</v>
      </c>
      <c r="G13" s="82" t="s">
        <v>178</v>
      </c>
      <c r="H13" s="82" t="s">
        <v>180</v>
      </c>
      <c r="I13" s="52"/>
    </row>
    <row r="14" spans="1:9" ht="29.25" customHeight="1">
      <c r="A14" s="79" t="s">
        <v>105</v>
      </c>
      <c r="B14" s="104" t="s">
        <v>123</v>
      </c>
      <c r="C14" s="105">
        <f>(38500*12)+(242000*12)</f>
        <v>3366000</v>
      </c>
      <c r="D14" s="80" t="s">
        <v>136</v>
      </c>
      <c r="E14" s="81" t="s">
        <v>134</v>
      </c>
      <c r="F14" s="82" t="s">
        <v>135</v>
      </c>
      <c r="G14" s="82" t="s">
        <v>178</v>
      </c>
      <c r="H14" s="82" t="s">
        <v>180</v>
      </c>
      <c r="I14" s="52"/>
    </row>
    <row r="15" spans="1:9" ht="29.25" customHeight="1">
      <c r="A15" s="79" t="s">
        <v>111</v>
      </c>
      <c r="B15" s="104" t="s">
        <v>124</v>
      </c>
      <c r="C15" s="105">
        <v>3234000</v>
      </c>
      <c r="D15" s="80" t="s">
        <v>136</v>
      </c>
      <c r="E15" s="81" t="s">
        <v>134</v>
      </c>
      <c r="F15" s="82" t="s">
        <v>135</v>
      </c>
      <c r="G15" s="82" t="s">
        <v>178</v>
      </c>
      <c r="H15" s="82" t="s">
        <v>180</v>
      </c>
      <c r="I15" s="52"/>
    </row>
    <row r="16" spans="1:9" ht="29.25" customHeight="1">
      <c r="A16" s="79" t="s">
        <v>112</v>
      </c>
      <c r="B16" s="104" t="s">
        <v>125</v>
      </c>
      <c r="C16" s="105">
        <v>10576440</v>
      </c>
      <c r="D16" s="80" t="s">
        <v>136</v>
      </c>
      <c r="E16" s="81" t="s">
        <v>134</v>
      </c>
      <c r="F16" s="82" t="s">
        <v>135</v>
      </c>
      <c r="G16" s="82" t="s">
        <v>178</v>
      </c>
      <c r="H16" s="82" t="s">
        <v>180</v>
      </c>
      <c r="I16" s="52"/>
    </row>
    <row r="17" spans="1:9" ht="29.25" customHeight="1">
      <c r="A17" s="79" t="s">
        <v>113</v>
      </c>
      <c r="B17" s="104" t="s">
        <v>126</v>
      </c>
      <c r="C17" s="105">
        <v>1620000</v>
      </c>
      <c r="D17" s="80" t="s">
        <v>136</v>
      </c>
      <c r="E17" s="81" t="s">
        <v>134</v>
      </c>
      <c r="F17" s="82" t="s">
        <v>135</v>
      </c>
      <c r="G17" s="82" t="s">
        <v>178</v>
      </c>
      <c r="H17" s="82" t="s">
        <v>180</v>
      </c>
      <c r="I17" s="72"/>
    </row>
    <row r="18" spans="1:9" ht="29.25" customHeight="1">
      <c r="A18" s="79" t="s">
        <v>114</v>
      </c>
      <c r="B18" s="104" t="s">
        <v>127</v>
      </c>
      <c r="C18" s="105">
        <f>4300*6780</f>
        <v>29154000</v>
      </c>
      <c r="D18" s="80" t="s">
        <v>136</v>
      </c>
      <c r="E18" s="81" t="s">
        <v>134</v>
      </c>
      <c r="F18" s="82" t="s">
        <v>135</v>
      </c>
      <c r="G18" s="82" t="s">
        <v>178</v>
      </c>
      <c r="H18" s="82" t="s">
        <v>180</v>
      </c>
      <c r="I18" s="52"/>
    </row>
    <row r="19" spans="1:9" ht="29.25" customHeight="1">
      <c r="A19" s="98" t="s">
        <v>115</v>
      </c>
      <c r="B19" s="104" t="s">
        <v>128</v>
      </c>
      <c r="C19" s="105">
        <v>276565750</v>
      </c>
      <c r="D19" s="99" t="s">
        <v>119</v>
      </c>
      <c r="E19" s="81" t="s">
        <v>134</v>
      </c>
      <c r="F19" s="82" t="s">
        <v>135</v>
      </c>
      <c r="G19" s="82" t="s">
        <v>178</v>
      </c>
      <c r="H19" s="82" t="s">
        <v>180</v>
      </c>
      <c r="I19" s="52"/>
    </row>
    <row r="20" spans="1:9" ht="29.25" customHeight="1">
      <c r="A20" s="79" t="s">
        <v>116</v>
      </c>
      <c r="B20" s="104" t="s">
        <v>129</v>
      </c>
      <c r="C20" s="105">
        <f>48000*226</f>
        <v>10848000</v>
      </c>
      <c r="D20" s="99" t="s">
        <v>119</v>
      </c>
      <c r="E20" s="81" t="s">
        <v>134</v>
      </c>
      <c r="F20" s="82" t="s">
        <v>135</v>
      </c>
      <c r="G20" s="82" t="s">
        <v>178</v>
      </c>
      <c r="H20" s="82" t="s">
        <v>180</v>
      </c>
      <c r="I20" s="52"/>
    </row>
    <row r="21" spans="1:9" ht="29.25" customHeight="1">
      <c r="A21" s="79" t="s">
        <v>117</v>
      </c>
      <c r="B21" s="104" t="s">
        <v>130</v>
      </c>
      <c r="C21" s="105">
        <f>135000*2*12</f>
        <v>3240000</v>
      </c>
      <c r="D21" s="99" t="s">
        <v>120</v>
      </c>
      <c r="E21" s="81" t="s">
        <v>134</v>
      </c>
      <c r="F21" s="82" t="s">
        <v>135</v>
      </c>
      <c r="G21" s="82" t="s">
        <v>178</v>
      </c>
      <c r="H21" s="82" t="s">
        <v>180</v>
      </c>
      <c r="I21" s="52"/>
    </row>
    <row r="22" spans="1:9" ht="29.25" customHeight="1" thickBot="1">
      <c r="A22" s="100" t="s">
        <v>118</v>
      </c>
      <c r="B22" s="106" t="s">
        <v>131</v>
      </c>
      <c r="C22" s="107">
        <v>1140000</v>
      </c>
      <c r="D22" s="101" t="s">
        <v>121</v>
      </c>
      <c r="E22" s="102" t="s">
        <v>132</v>
      </c>
      <c r="F22" s="103" t="s">
        <v>133</v>
      </c>
      <c r="G22" s="103" t="s">
        <v>179</v>
      </c>
      <c r="H22" s="103" t="s">
        <v>181</v>
      </c>
      <c r="I22" s="53"/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7" zoomScaleNormal="100" workbookViewId="0">
      <selection activeCell="G9" sqref="G9"/>
    </sheetView>
  </sheetViews>
  <sheetFormatPr defaultRowHeight="13.5"/>
  <cols>
    <col min="1" max="1" width="15.109375" style="2" bestFit="1" customWidth="1"/>
    <col min="2" max="2" width="31.5546875" style="2" customWidth="1"/>
    <col min="3" max="3" width="11.77734375" style="203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43" t="s">
        <v>19</v>
      </c>
      <c r="B1" s="143"/>
      <c r="C1" s="143"/>
      <c r="D1" s="143"/>
      <c r="E1" s="143"/>
      <c r="F1" s="143"/>
      <c r="G1" s="143"/>
      <c r="H1" s="143"/>
      <c r="I1" s="143"/>
    </row>
    <row r="2" spans="1:9" ht="26.25" thickBot="1">
      <c r="A2" s="144"/>
      <c r="B2" s="144"/>
      <c r="C2" s="198"/>
      <c r="D2" s="38"/>
      <c r="E2" s="38"/>
      <c r="F2" s="38"/>
      <c r="G2" s="38"/>
      <c r="H2" s="38"/>
      <c r="I2" s="41" t="s">
        <v>84</v>
      </c>
    </row>
    <row r="3" spans="1:9" s="126" customFormat="1" ht="26.25" customHeight="1" thickBot="1">
      <c r="A3" s="48" t="s">
        <v>4</v>
      </c>
      <c r="B3" s="49" t="s">
        <v>5</v>
      </c>
      <c r="C3" s="199" t="s">
        <v>79</v>
      </c>
      <c r="D3" s="49" t="s">
        <v>80</v>
      </c>
      <c r="E3" s="49" t="s">
        <v>85</v>
      </c>
      <c r="F3" s="49" t="s">
        <v>81</v>
      </c>
      <c r="G3" s="49" t="s">
        <v>82</v>
      </c>
      <c r="H3" s="49" t="s">
        <v>83</v>
      </c>
      <c r="I3" s="50" t="s">
        <v>94</v>
      </c>
    </row>
    <row r="4" spans="1:9" s="122" customFormat="1" ht="28.5" customHeight="1" thickTop="1">
      <c r="A4" s="119" t="s">
        <v>196</v>
      </c>
      <c r="B4" s="135" t="s">
        <v>194</v>
      </c>
      <c r="C4" s="200" t="s">
        <v>203</v>
      </c>
      <c r="D4" s="105">
        <v>1100000</v>
      </c>
      <c r="E4" s="120"/>
      <c r="F4" s="105">
        <v>1100000</v>
      </c>
      <c r="G4" s="120"/>
      <c r="H4" s="127">
        <v>1100000</v>
      </c>
      <c r="I4" s="121"/>
    </row>
    <row r="5" spans="1:9" s="122" customFormat="1" ht="28.5" customHeight="1">
      <c r="A5" s="108" t="s">
        <v>186</v>
      </c>
      <c r="B5" s="135" t="s">
        <v>197</v>
      </c>
      <c r="C5" s="137" t="s">
        <v>204</v>
      </c>
      <c r="D5" s="105">
        <v>4400000</v>
      </c>
      <c r="E5" s="124"/>
      <c r="F5" s="105">
        <v>4400000</v>
      </c>
      <c r="G5" s="124"/>
      <c r="H5" s="127">
        <v>4400000</v>
      </c>
      <c r="I5" s="125"/>
    </row>
    <row r="6" spans="1:9" s="122" customFormat="1" ht="28.5" customHeight="1">
      <c r="A6" s="108" t="s">
        <v>186</v>
      </c>
      <c r="B6" s="135" t="s">
        <v>198</v>
      </c>
      <c r="C6" s="201" t="s">
        <v>205</v>
      </c>
      <c r="D6" s="105">
        <v>5000000</v>
      </c>
      <c r="E6" s="124"/>
      <c r="F6" s="105">
        <v>5000000</v>
      </c>
      <c r="G6" s="124"/>
      <c r="H6" s="127">
        <v>5000000</v>
      </c>
      <c r="I6" s="125"/>
    </row>
    <row r="7" spans="1:9" s="122" customFormat="1" ht="28.5" customHeight="1">
      <c r="A7" s="108" t="s">
        <v>186</v>
      </c>
      <c r="B7" s="135" t="s">
        <v>199</v>
      </c>
      <c r="C7" s="201" t="s">
        <v>206</v>
      </c>
      <c r="D7" s="105">
        <v>1000000</v>
      </c>
      <c r="E7" s="124"/>
      <c r="F7" s="105">
        <v>1000000</v>
      </c>
      <c r="G7" s="124"/>
      <c r="H7" s="127">
        <v>1000000</v>
      </c>
      <c r="I7" s="125"/>
    </row>
    <row r="8" spans="1:9" s="122" customFormat="1" ht="28.5" customHeight="1">
      <c r="A8" s="108" t="s">
        <v>186</v>
      </c>
      <c r="B8" s="135" t="s">
        <v>200</v>
      </c>
      <c r="C8" s="137" t="s">
        <v>207</v>
      </c>
      <c r="D8" s="105">
        <v>330000</v>
      </c>
      <c r="E8" s="124"/>
      <c r="F8" s="105">
        <v>330000</v>
      </c>
      <c r="G8" s="124"/>
      <c r="H8" s="127">
        <v>330000</v>
      </c>
      <c r="I8" s="125"/>
    </row>
    <row r="9" spans="1:9" s="122" customFormat="1" ht="28.5" customHeight="1">
      <c r="A9" s="108" t="s">
        <v>186</v>
      </c>
      <c r="B9" s="136" t="s">
        <v>201</v>
      </c>
      <c r="C9" s="137" t="s">
        <v>207</v>
      </c>
      <c r="D9" s="105">
        <v>880000</v>
      </c>
      <c r="E9" s="110"/>
      <c r="F9" s="105">
        <v>880000</v>
      </c>
      <c r="G9" s="110"/>
      <c r="H9" s="127">
        <v>880000</v>
      </c>
      <c r="I9" s="112"/>
    </row>
    <row r="10" spans="1:9" s="122" customFormat="1" ht="28.5" customHeight="1">
      <c r="A10" s="108" t="s">
        <v>186</v>
      </c>
      <c r="B10" s="136" t="s">
        <v>202</v>
      </c>
      <c r="C10" s="202" t="s">
        <v>208</v>
      </c>
      <c r="D10" s="105">
        <v>2158000</v>
      </c>
      <c r="E10" s="110"/>
      <c r="F10" s="105">
        <v>2158000</v>
      </c>
      <c r="G10" s="110"/>
      <c r="H10" s="127">
        <v>2158000</v>
      </c>
      <c r="I10" s="112"/>
    </row>
    <row r="11" spans="1:9" s="126" customFormat="1" ht="28.5" customHeight="1">
      <c r="A11" s="108" t="s">
        <v>195</v>
      </c>
      <c r="B11" s="109" t="s">
        <v>138</v>
      </c>
      <c r="C11" s="104" t="s">
        <v>139</v>
      </c>
      <c r="D11" s="105">
        <v>2160000</v>
      </c>
      <c r="E11" s="110"/>
      <c r="F11" s="110">
        <v>180000</v>
      </c>
      <c r="G11" s="110"/>
      <c r="H11" s="111">
        <v>180000</v>
      </c>
      <c r="I11" s="112"/>
    </row>
    <row r="12" spans="1:9" s="126" customFormat="1" ht="28.5" customHeight="1">
      <c r="A12" s="108" t="s">
        <v>104</v>
      </c>
      <c r="B12" s="109" t="s">
        <v>105</v>
      </c>
      <c r="C12" s="104" t="s">
        <v>123</v>
      </c>
      <c r="D12" s="105">
        <f>(38500*12)+(242000*12)</f>
        <v>3366000</v>
      </c>
      <c r="E12" s="110"/>
      <c r="F12" s="110">
        <v>280500</v>
      </c>
      <c r="G12" s="110"/>
      <c r="H12" s="111">
        <f t="shared" ref="H12:H15" si="0">E12+F12+G12</f>
        <v>280500</v>
      </c>
      <c r="I12" s="112"/>
    </row>
    <row r="13" spans="1:9" s="126" customFormat="1" ht="28.5" customHeight="1">
      <c r="A13" s="108" t="s">
        <v>104</v>
      </c>
      <c r="B13" s="109" t="s">
        <v>111</v>
      </c>
      <c r="C13" s="104" t="s">
        <v>124</v>
      </c>
      <c r="D13" s="105">
        <v>3234000</v>
      </c>
      <c r="E13" s="110"/>
      <c r="F13" s="110">
        <v>269500</v>
      </c>
      <c r="G13" s="110"/>
      <c r="H13" s="111">
        <f t="shared" si="0"/>
        <v>269500</v>
      </c>
      <c r="I13" s="112"/>
    </row>
    <row r="14" spans="1:9" s="126" customFormat="1" ht="28.5" customHeight="1">
      <c r="A14" s="108" t="s">
        <v>104</v>
      </c>
      <c r="B14" s="109" t="s">
        <v>112</v>
      </c>
      <c r="C14" s="104" t="s">
        <v>125</v>
      </c>
      <c r="D14" s="105">
        <v>10576440</v>
      </c>
      <c r="E14" s="110"/>
      <c r="F14" s="110">
        <v>881370</v>
      </c>
      <c r="G14" s="110"/>
      <c r="H14" s="111">
        <f t="shared" si="0"/>
        <v>881370</v>
      </c>
      <c r="I14" s="112"/>
    </row>
    <row r="15" spans="1:9" s="126" customFormat="1" ht="28.5" customHeight="1">
      <c r="A15" s="108" t="s">
        <v>104</v>
      </c>
      <c r="B15" s="109" t="s">
        <v>113</v>
      </c>
      <c r="C15" s="104" t="s">
        <v>126</v>
      </c>
      <c r="D15" s="105">
        <v>1620000</v>
      </c>
      <c r="E15" s="110"/>
      <c r="F15" s="110">
        <v>135000</v>
      </c>
      <c r="G15" s="110"/>
      <c r="H15" s="111">
        <f t="shared" si="0"/>
        <v>135000</v>
      </c>
      <c r="I15" s="112"/>
    </row>
    <row r="16" spans="1:9" s="126" customFormat="1" ht="28.5" customHeight="1">
      <c r="A16" s="108" t="s">
        <v>104</v>
      </c>
      <c r="B16" s="109" t="s">
        <v>114</v>
      </c>
      <c r="C16" s="104" t="s">
        <v>127</v>
      </c>
      <c r="D16" s="105">
        <f>4300*6780</f>
        <v>29154000</v>
      </c>
      <c r="E16" s="110"/>
      <c r="F16" s="110">
        <v>2038200</v>
      </c>
      <c r="G16" s="110"/>
      <c r="H16" s="111">
        <f>E16+F16+G16</f>
        <v>2038200</v>
      </c>
      <c r="I16" s="112"/>
    </row>
    <row r="17" spans="1:9" s="126" customFormat="1" ht="28.5" customHeight="1">
      <c r="A17" s="108" t="s">
        <v>104</v>
      </c>
      <c r="B17" s="113" t="s">
        <v>115</v>
      </c>
      <c r="C17" s="104" t="s">
        <v>128</v>
      </c>
      <c r="D17" s="105">
        <v>276565750</v>
      </c>
      <c r="E17" s="110"/>
      <c r="F17" s="110">
        <v>22229530</v>
      </c>
      <c r="G17" s="110"/>
      <c r="H17" s="111">
        <f t="shared" ref="H17:H19" si="1">E17+F17+G17</f>
        <v>22229530</v>
      </c>
      <c r="I17" s="112"/>
    </row>
    <row r="18" spans="1:9" s="126" customFormat="1" ht="28.5" customHeight="1">
      <c r="A18" s="108" t="s">
        <v>104</v>
      </c>
      <c r="B18" s="109" t="s">
        <v>116</v>
      </c>
      <c r="C18" s="104" t="s">
        <v>129</v>
      </c>
      <c r="D18" s="105">
        <f>48000*226</f>
        <v>10848000</v>
      </c>
      <c r="E18" s="110"/>
      <c r="F18" s="110">
        <v>768000</v>
      </c>
      <c r="G18" s="110"/>
      <c r="H18" s="111">
        <f t="shared" si="1"/>
        <v>768000</v>
      </c>
      <c r="I18" s="112"/>
    </row>
    <row r="19" spans="1:9" s="126" customFormat="1" ht="28.5" customHeight="1">
      <c r="A19" s="108" t="s">
        <v>104</v>
      </c>
      <c r="B19" s="109" t="s">
        <v>117</v>
      </c>
      <c r="C19" s="104" t="s">
        <v>130</v>
      </c>
      <c r="D19" s="105">
        <f>135000*2*12</f>
        <v>3240000</v>
      </c>
      <c r="E19" s="110"/>
      <c r="F19" s="110">
        <v>270000</v>
      </c>
      <c r="G19" s="110"/>
      <c r="H19" s="111">
        <f t="shared" si="1"/>
        <v>270000</v>
      </c>
      <c r="I19" s="112"/>
    </row>
    <row r="20" spans="1:9" s="126" customFormat="1" ht="28.5" customHeight="1" thickBot="1">
      <c r="A20" s="114" t="s">
        <v>104</v>
      </c>
      <c r="B20" s="115" t="s">
        <v>118</v>
      </c>
      <c r="C20" s="106" t="s">
        <v>131</v>
      </c>
      <c r="D20" s="107">
        <v>1140000</v>
      </c>
      <c r="E20" s="116"/>
      <c r="F20" s="116">
        <v>190000</v>
      </c>
      <c r="G20" s="116"/>
      <c r="H20" s="117">
        <f t="shared" ref="H20" si="2">E20+F20+G20</f>
        <v>190000</v>
      </c>
      <c r="I20" s="118"/>
    </row>
  </sheetData>
  <mergeCells count="2">
    <mergeCell ref="A1:I1"/>
    <mergeCell ref="A2:B2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opLeftCell="B49" workbookViewId="0">
      <selection activeCell="D77" sqref="D77:D79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43" t="s">
        <v>21</v>
      </c>
      <c r="B1" s="143"/>
      <c r="C1" s="143"/>
      <c r="D1" s="143"/>
      <c r="E1" s="143"/>
    </row>
    <row r="2" spans="1:5" ht="26.25" thickBot="1">
      <c r="A2" s="17"/>
      <c r="B2" s="17"/>
      <c r="C2" s="1"/>
      <c r="D2" s="1"/>
      <c r="E2" s="39" t="s">
        <v>53</v>
      </c>
    </row>
    <row r="3" spans="1:5" ht="18.75" customHeight="1" thickTop="1">
      <c r="A3" s="146" t="s">
        <v>54</v>
      </c>
      <c r="B3" s="18" t="s">
        <v>55</v>
      </c>
      <c r="C3" s="149" t="s">
        <v>209</v>
      </c>
      <c r="D3" s="150"/>
      <c r="E3" s="151"/>
    </row>
    <row r="4" spans="1:5" ht="18.75" customHeight="1">
      <c r="A4" s="147"/>
      <c r="B4" s="19" t="s">
        <v>56</v>
      </c>
      <c r="C4" s="34">
        <v>350000</v>
      </c>
      <c r="D4" s="26" t="s">
        <v>57</v>
      </c>
      <c r="E4" s="35">
        <v>330000</v>
      </c>
    </row>
    <row r="5" spans="1:5" ht="18.75" customHeight="1">
      <c r="A5" s="147"/>
      <c r="B5" s="19" t="s">
        <v>58</v>
      </c>
      <c r="C5" s="27">
        <f>E4/C4*100%</f>
        <v>0.94285714285714284</v>
      </c>
      <c r="D5" s="26" t="s">
        <v>33</v>
      </c>
      <c r="E5" s="35">
        <v>330000</v>
      </c>
    </row>
    <row r="6" spans="1:5" ht="18.75" customHeight="1">
      <c r="A6" s="147"/>
      <c r="B6" s="19" t="s">
        <v>32</v>
      </c>
      <c r="C6" s="28" t="s">
        <v>217</v>
      </c>
      <c r="D6" s="26" t="s">
        <v>86</v>
      </c>
      <c r="E6" s="36" t="s">
        <v>218</v>
      </c>
    </row>
    <row r="7" spans="1:5" ht="18.75" customHeight="1">
      <c r="A7" s="147"/>
      <c r="B7" s="19" t="s">
        <v>59</v>
      </c>
      <c r="C7" s="29" t="s">
        <v>107</v>
      </c>
      <c r="D7" s="26" t="s">
        <v>60</v>
      </c>
      <c r="E7" s="36" t="s">
        <v>218</v>
      </c>
    </row>
    <row r="8" spans="1:5" ht="18.75" customHeight="1">
      <c r="A8" s="147"/>
      <c r="B8" s="19" t="s">
        <v>61</v>
      </c>
      <c r="C8" s="29" t="s">
        <v>78</v>
      </c>
      <c r="D8" s="26" t="s">
        <v>35</v>
      </c>
      <c r="E8" s="30" t="s">
        <v>220</v>
      </c>
    </row>
    <row r="9" spans="1:5" ht="18.75" customHeight="1" thickBot="1">
      <c r="A9" s="148"/>
      <c r="B9" s="20" t="s">
        <v>62</v>
      </c>
      <c r="C9" s="31" t="s">
        <v>108</v>
      </c>
      <c r="D9" s="32" t="s">
        <v>63</v>
      </c>
      <c r="E9" s="33" t="s">
        <v>221</v>
      </c>
    </row>
    <row r="10" spans="1:5" ht="18.75" customHeight="1" thickTop="1">
      <c r="A10" s="146" t="s">
        <v>54</v>
      </c>
      <c r="B10" s="18" t="s">
        <v>55</v>
      </c>
      <c r="C10" s="149" t="s">
        <v>210</v>
      </c>
      <c r="D10" s="150"/>
      <c r="E10" s="151"/>
    </row>
    <row r="11" spans="1:5" ht="18.75" customHeight="1">
      <c r="A11" s="147"/>
      <c r="B11" s="19" t="s">
        <v>56</v>
      </c>
      <c r="C11" s="34">
        <v>13290000</v>
      </c>
      <c r="D11" s="26" t="s">
        <v>57</v>
      </c>
      <c r="E11" s="35">
        <v>12359000</v>
      </c>
    </row>
    <row r="12" spans="1:5" ht="18.75" customHeight="1">
      <c r="A12" s="147"/>
      <c r="B12" s="19" t="s">
        <v>58</v>
      </c>
      <c r="C12" s="27">
        <f>E11/C11*100%</f>
        <v>0.9299473288186606</v>
      </c>
      <c r="D12" s="26" t="s">
        <v>33</v>
      </c>
      <c r="E12" s="35">
        <v>12359000</v>
      </c>
    </row>
    <row r="13" spans="1:5" ht="18.75" customHeight="1">
      <c r="A13" s="147"/>
      <c r="B13" s="19" t="s">
        <v>32</v>
      </c>
      <c r="C13" s="28" t="s">
        <v>222</v>
      </c>
      <c r="D13" s="26" t="s">
        <v>86</v>
      </c>
      <c r="E13" s="36" t="s">
        <v>223</v>
      </c>
    </row>
    <row r="14" spans="1:5" ht="18.75" customHeight="1">
      <c r="A14" s="147"/>
      <c r="B14" s="19" t="s">
        <v>59</v>
      </c>
      <c r="C14" s="29" t="s">
        <v>107</v>
      </c>
      <c r="D14" s="26" t="s">
        <v>60</v>
      </c>
      <c r="E14" s="36" t="s">
        <v>224</v>
      </c>
    </row>
    <row r="15" spans="1:5" ht="18.75" customHeight="1">
      <c r="A15" s="147"/>
      <c r="B15" s="19" t="s">
        <v>61</v>
      </c>
      <c r="C15" s="29" t="s">
        <v>78</v>
      </c>
      <c r="D15" s="26" t="s">
        <v>35</v>
      </c>
      <c r="E15" s="30" t="s">
        <v>225</v>
      </c>
    </row>
    <row r="16" spans="1:5" ht="18.75" customHeight="1" thickBot="1">
      <c r="A16" s="148"/>
      <c r="B16" s="20" t="s">
        <v>62</v>
      </c>
      <c r="C16" s="31" t="s">
        <v>108</v>
      </c>
      <c r="D16" s="32" t="s">
        <v>63</v>
      </c>
      <c r="E16" s="33" t="s">
        <v>226</v>
      </c>
    </row>
    <row r="17" spans="1:5" ht="18.75" customHeight="1" thickTop="1">
      <c r="A17" s="146" t="s">
        <v>54</v>
      </c>
      <c r="B17" s="18" t="s">
        <v>55</v>
      </c>
      <c r="C17" s="149" t="s">
        <v>211</v>
      </c>
      <c r="D17" s="150"/>
      <c r="E17" s="151"/>
    </row>
    <row r="18" spans="1:5" ht="18.75" customHeight="1">
      <c r="A18" s="147"/>
      <c r="B18" s="19" t="s">
        <v>56</v>
      </c>
      <c r="C18" s="34">
        <v>430000</v>
      </c>
      <c r="D18" s="26" t="s">
        <v>57</v>
      </c>
      <c r="E18" s="35">
        <v>385000</v>
      </c>
    </row>
    <row r="19" spans="1:5" ht="18.75" customHeight="1">
      <c r="A19" s="147"/>
      <c r="B19" s="19" t="s">
        <v>58</v>
      </c>
      <c r="C19" s="27">
        <f>E18/C18*100%</f>
        <v>0.89534883720930236</v>
      </c>
      <c r="D19" s="26" t="s">
        <v>33</v>
      </c>
      <c r="E19" s="35">
        <v>385000</v>
      </c>
    </row>
    <row r="20" spans="1:5" ht="18.75" customHeight="1">
      <c r="A20" s="147"/>
      <c r="B20" s="19" t="s">
        <v>32</v>
      </c>
      <c r="C20" s="28" t="s">
        <v>227</v>
      </c>
      <c r="D20" s="26" t="s">
        <v>86</v>
      </c>
      <c r="E20" s="36" t="s">
        <v>228</v>
      </c>
    </row>
    <row r="21" spans="1:5" ht="18.75" customHeight="1">
      <c r="A21" s="147"/>
      <c r="B21" s="19" t="s">
        <v>59</v>
      </c>
      <c r="C21" s="29" t="s">
        <v>107</v>
      </c>
      <c r="D21" s="26" t="s">
        <v>60</v>
      </c>
      <c r="E21" s="36" t="s">
        <v>228</v>
      </c>
    </row>
    <row r="22" spans="1:5" ht="18.75" customHeight="1">
      <c r="A22" s="147"/>
      <c r="B22" s="19" t="s">
        <v>61</v>
      </c>
      <c r="C22" s="29" t="s">
        <v>78</v>
      </c>
      <c r="D22" s="26" t="s">
        <v>35</v>
      </c>
      <c r="E22" s="30" t="s">
        <v>232</v>
      </c>
    </row>
    <row r="23" spans="1:5" ht="18.75" customHeight="1" thickBot="1">
      <c r="A23" s="148"/>
      <c r="B23" s="20" t="s">
        <v>62</v>
      </c>
      <c r="C23" s="31" t="s">
        <v>108</v>
      </c>
      <c r="D23" s="32" t="s">
        <v>63</v>
      </c>
      <c r="E23" s="33" t="s">
        <v>233</v>
      </c>
    </row>
    <row r="24" spans="1:5" ht="18.75" customHeight="1" thickTop="1">
      <c r="A24" s="146" t="s">
        <v>54</v>
      </c>
      <c r="B24" s="18" t="s">
        <v>55</v>
      </c>
      <c r="C24" s="149" t="s">
        <v>212</v>
      </c>
      <c r="D24" s="150"/>
      <c r="E24" s="151"/>
    </row>
    <row r="25" spans="1:5" ht="18.75" customHeight="1">
      <c r="A25" s="147"/>
      <c r="B25" s="19" t="s">
        <v>56</v>
      </c>
      <c r="C25" s="34">
        <v>930000</v>
      </c>
      <c r="D25" s="26" t="s">
        <v>57</v>
      </c>
      <c r="E25" s="35">
        <v>880000</v>
      </c>
    </row>
    <row r="26" spans="1:5" ht="18.75" customHeight="1">
      <c r="A26" s="147"/>
      <c r="B26" s="19" t="s">
        <v>58</v>
      </c>
      <c r="C26" s="27">
        <f>E25/C25*100%</f>
        <v>0.94623655913978499</v>
      </c>
      <c r="D26" s="26" t="s">
        <v>33</v>
      </c>
      <c r="E26" s="35">
        <v>880000</v>
      </c>
    </row>
    <row r="27" spans="1:5" ht="18.75" customHeight="1">
      <c r="A27" s="147"/>
      <c r="B27" s="19" t="s">
        <v>32</v>
      </c>
      <c r="C27" s="28" t="s">
        <v>229</v>
      </c>
      <c r="D27" s="26" t="s">
        <v>86</v>
      </c>
      <c r="E27" s="36" t="s">
        <v>230</v>
      </c>
    </row>
    <row r="28" spans="1:5" ht="18.75" customHeight="1">
      <c r="A28" s="147"/>
      <c r="B28" s="19" t="s">
        <v>59</v>
      </c>
      <c r="C28" s="29" t="s">
        <v>107</v>
      </c>
      <c r="D28" s="26" t="s">
        <v>60</v>
      </c>
      <c r="E28" s="36" t="s">
        <v>231</v>
      </c>
    </row>
    <row r="29" spans="1:5" ht="18.75" customHeight="1">
      <c r="A29" s="147"/>
      <c r="B29" s="19" t="s">
        <v>61</v>
      </c>
      <c r="C29" s="29" t="s">
        <v>78</v>
      </c>
      <c r="D29" s="26" t="s">
        <v>35</v>
      </c>
      <c r="E29" s="30" t="s">
        <v>220</v>
      </c>
    </row>
    <row r="30" spans="1:5" ht="18.75" customHeight="1" thickBot="1">
      <c r="A30" s="148"/>
      <c r="B30" s="20" t="s">
        <v>62</v>
      </c>
      <c r="C30" s="31" t="s">
        <v>108</v>
      </c>
      <c r="D30" s="32" t="s">
        <v>63</v>
      </c>
      <c r="E30" s="33" t="s">
        <v>221</v>
      </c>
    </row>
    <row r="31" spans="1:5" ht="18.75" customHeight="1" thickTop="1">
      <c r="A31" s="146" t="s">
        <v>54</v>
      </c>
      <c r="B31" s="18" t="s">
        <v>55</v>
      </c>
      <c r="C31" s="149" t="s">
        <v>213</v>
      </c>
      <c r="D31" s="150"/>
      <c r="E31" s="151"/>
    </row>
    <row r="32" spans="1:5" ht="18.75" customHeight="1">
      <c r="A32" s="147"/>
      <c r="B32" s="19" t="s">
        <v>56</v>
      </c>
      <c r="C32" s="34">
        <v>8750000</v>
      </c>
      <c r="D32" s="26" t="s">
        <v>57</v>
      </c>
      <c r="E32" s="35">
        <v>8706000</v>
      </c>
    </row>
    <row r="33" spans="1:5" ht="18.75" customHeight="1">
      <c r="A33" s="147"/>
      <c r="B33" s="19" t="s">
        <v>58</v>
      </c>
      <c r="C33" s="27">
        <f>E32/C32*100%</f>
        <v>0.99497142857142862</v>
      </c>
      <c r="D33" s="26" t="s">
        <v>33</v>
      </c>
      <c r="E33" s="35">
        <v>8706000</v>
      </c>
    </row>
    <row r="34" spans="1:5" ht="18.75" customHeight="1">
      <c r="A34" s="147"/>
      <c r="B34" s="19" t="s">
        <v>32</v>
      </c>
      <c r="C34" s="28" t="s">
        <v>234</v>
      </c>
      <c r="D34" s="26" t="s">
        <v>86</v>
      </c>
      <c r="E34" s="36" t="s">
        <v>235</v>
      </c>
    </row>
    <row r="35" spans="1:5" ht="18.75" customHeight="1">
      <c r="A35" s="147"/>
      <c r="B35" s="19" t="s">
        <v>59</v>
      </c>
      <c r="C35" s="29" t="s">
        <v>107</v>
      </c>
      <c r="D35" s="26" t="s">
        <v>60</v>
      </c>
      <c r="E35" s="36" t="s">
        <v>236</v>
      </c>
    </row>
    <row r="36" spans="1:5" ht="18.75" customHeight="1">
      <c r="A36" s="147"/>
      <c r="B36" s="19" t="s">
        <v>61</v>
      </c>
      <c r="C36" s="29" t="s">
        <v>78</v>
      </c>
      <c r="D36" s="26" t="s">
        <v>35</v>
      </c>
      <c r="E36" s="30" t="s">
        <v>237</v>
      </c>
    </row>
    <row r="37" spans="1:5" ht="18.75" customHeight="1" thickBot="1">
      <c r="A37" s="148"/>
      <c r="B37" s="20" t="s">
        <v>62</v>
      </c>
      <c r="C37" s="31" t="s">
        <v>108</v>
      </c>
      <c r="D37" s="32" t="s">
        <v>63</v>
      </c>
      <c r="E37" s="33" t="s">
        <v>238</v>
      </c>
    </row>
    <row r="38" spans="1:5" ht="18.75" customHeight="1" thickTop="1">
      <c r="A38" s="146" t="s">
        <v>54</v>
      </c>
      <c r="B38" s="18" t="s">
        <v>55</v>
      </c>
      <c r="C38" s="149" t="s">
        <v>214</v>
      </c>
      <c r="D38" s="150"/>
      <c r="E38" s="151"/>
    </row>
    <row r="39" spans="1:5" ht="18.75" customHeight="1">
      <c r="A39" s="147"/>
      <c r="B39" s="19" t="s">
        <v>56</v>
      </c>
      <c r="C39" s="34">
        <v>800000</v>
      </c>
      <c r="D39" s="26" t="s">
        <v>57</v>
      </c>
      <c r="E39" s="35">
        <v>740000</v>
      </c>
    </row>
    <row r="40" spans="1:5" ht="18.75" customHeight="1">
      <c r="A40" s="147"/>
      <c r="B40" s="19" t="s">
        <v>58</v>
      </c>
      <c r="C40" s="27">
        <f>E39/C39*100%</f>
        <v>0.92500000000000004</v>
      </c>
      <c r="D40" s="26" t="s">
        <v>33</v>
      </c>
      <c r="E40" s="35">
        <v>740000</v>
      </c>
    </row>
    <row r="41" spans="1:5" ht="18.75" customHeight="1">
      <c r="A41" s="147"/>
      <c r="B41" s="19" t="s">
        <v>32</v>
      </c>
      <c r="C41" s="28" t="s">
        <v>239</v>
      </c>
      <c r="D41" s="26" t="s">
        <v>86</v>
      </c>
      <c r="E41" s="36" t="s">
        <v>235</v>
      </c>
    </row>
    <row r="42" spans="1:5" ht="18.75" customHeight="1">
      <c r="A42" s="147"/>
      <c r="B42" s="19" t="s">
        <v>59</v>
      </c>
      <c r="C42" s="29" t="s">
        <v>107</v>
      </c>
      <c r="D42" s="26" t="s">
        <v>60</v>
      </c>
      <c r="E42" s="36" t="s">
        <v>236</v>
      </c>
    </row>
    <row r="43" spans="1:5" ht="18.75" customHeight="1">
      <c r="A43" s="147"/>
      <c r="B43" s="19" t="s">
        <v>61</v>
      </c>
      <c r="C43" s="29" t="s">
        <v>78</v>
      </c>
      <c r="D43" s="26" t="s">
        <v>35</v>
      </c>
      <c r="E43" s="30" t="s">
        <v>220</v>
      </c>
    </row>
    <row r="44" spans="1:5" ht="18.75" customHeight="1" thickBot="1">
      <c r="A44" s="148"/>
      <c r="B44" s="20" t="s">
        <v>62</v>
      </c>
      <c r="C44" s="31" t="s">
        <v>108</v>
      </c>
      <c r="D44" s="32" t="s">
        <v>63</v>
      </c>
      <c r="E44" s="33" t="s">
        <v>221</v>
      </c>
    </row>
    <row r="45" spans="1:5" ht="18.75" customHeight="1" thickTop="1">
      <c r="A45" s="146" t="s">
        <v>54</v>
      </c>
      <c r="B45" s="18" t="s">
        <v>55</v>
      </c>
      <c r="C45" s="149" t="s">
        <v>215</v>
      </c>
      <c r="D45" s="150"/>
      <c r="E45" s="151"/>
    </row>
    <row r="46" spans="1:5" ht="18.75" customHeight="1">
      <c r="A46" s="147"/>
      <c r="B46" s="19" t="s">
        <v>56</v>
      </c>
      <c r="C46" s="34">
        <v>2100000</v>
      </c>
      <c r="D46" s="26" t="s">
        <v>57</v>
      </c>
      <c r="E46" s="35">
        <v>1950000</v>
      </c>
    </row>
    <row r="47" spans="1:5" ht="18.75" customHeight="1">
      <c r="A47" s="147"/>
      <c r="B47" s="19" t="s">
        <v>58</v>
      </c>
      <c r="C47" s="27">
        <f>E46/C46*100%</f>
        <v>0.9285714285714286</v>
      </c>
      <c r="D47" s="26" t="s">
        <v>33</v>
      </c>
      <c r="E47" s="35">
        <v>1950000</v>
      </c>
    </row>
    <row r="48" spans="1:5" ht="18.75" customHeight="1">
      <c r="A48" s="147"/>
      <c r="B48" s="19" t="s">
        <v>32</v>
      </c>
      <c r="C48" s="28" t="s">
        <v>240</v>
      </c>
      <c r="D48" s="26" t="s">
        <v>86</v>
      </c>
      <c r="E48" s="36" t="s">
        <v>241</v>
      </c>
    </row>
    <row r="49" spans="1:5" ht="18.75" customHeight="1">
      <c r="A49" s="147"/>
      <c r="B49" s="19" t="s">
        <v>59</v>
      </c>
      <c r="C49" s="29" t="s">
        <v>107</v>
      </c>
      <c r="D49" s="26" t="s">
        <v>60</v>
      </c>
      <c r="E49" s="36" t="s">
        <v>242</v>
      </c>
    </row>
    <row r="50" spans="1:5" ht="18.75" customHeight="1">
      <c r="A50" s="147"/>
      <c r="B50" s="19" t="s">
        <v>61</v>
      </c>
      <c r="C50" s="29" t="s">
        <v>78</v>
      </c>
      <c r="D50" s="26" t="s">
        <v>35</v>
      </c>
      <c r="E50" s="30" t="s">
        <v>232</v>
      </c>
    </row>
    <row r="51" spans="1:5" ht="18.75" customHeight="1" thickBot="1">
      <c r="A51" s="148"/>
      <c r="B51" s="20" t="s">
        <v>62</v>
      </c>
      <c r="C51" s="31" t="s">
        <v>108</v>
      </c>
      <c r="D51" s="32" t="s">
        <v>63</v>
      </c>
      <c r="E51" s="33" t="s">
        <v>233</v>
      </c>
    </row>
    <row r="52" spans="1:5" ht="18.75" customHeight="1" thickTop="1">
      <c r="A52" s="146" t="s">
        <v>54</v>
      </c>
      <c r="B52" s="18" t="s">
        <v>55</v>
      </c>
      <c r="C52" s="149" t="s">
        <v>216</v>
      </c>
      <c r="D52" s="150"/>
      <c r="E52" s="151"/>
    </row>
    <row r="53" spans="1:5" ht="18.75" customHeight="1">
      <c r="A53" s="147"/>
      <c r="B53" s="19" t="s">
        <v>56</v>
      </c>
      <c r="C53" s="34">
        <v>2158000</v>
      </c>
      <c r="D53" s="26" t="s">
        <v>57</v>
      </c>
      <c r="E53" s="35">
        <v>2158000</v>
      </c>
    </row>
    <row r="54" spans="1:5" ht="18.75" customHeight="1">
      <c r="A54" s="147"/>
      <c r="B54" s="19" t="s">
        <v>58</v>
      </c>
      <c r="C54" s="27">
        <f>E53/C53*100%</f>
        <v>1</v>
      </c>
      <c r="D54" s="26" t="s">
        <v>33</v>
      </c>
      <c r="E54" s="35">
        <v>2158000</v>
      </c>
    </row>
    <row r="55" spans="1:5" ht="18.75" customHeight="1">
      <c r="A55" s="147"/>
      <c r="B55" s="19" t="s">
        <v>32</v>
      </c>
      <c r="C55" s="28" t="s">
        <v>243</v>
      </c>
      <c r="D55" s="26" t="s">
        <v>86</v>
      </c>
      <c r="E55" s="36" t="s">
        <v>244</v>
      </c>
    </row>
    <row r="56" spans="1:5" ht="18.75" customHeight="1">
      <c r="A56" s="147"/>
      <c r="B56" s="19" t="s">
        <v>59</v>
      </c>
      <c r="C56" s="29" t="s">
        <v>107</v>
      </c>
      <c r="D56" s="26" t="s">
        <v>60</v>
      </c>
      <c r="E56" s="36" t="s">
        <v>245</v>
      </c>
    </row>
    <row r="57" spans="1:5" ht="18.75" customHeight="1">
      <c r="A57" s="147"/>
      <c r="B57" s="19" t="s">
        <v>61</v>
      </c>
      <c r="C57" s="29" t="s">
        <v>78</v>
      </c>
      <c r="D57" s="26" t="s">
        <v>35</v>
      </c>
      <c r="E57" s="30" t="s">
        <v>208</v>
      </c>
    </row>
    <row r="58" spans="1:5" ht="18.75" customHeight="1" thickBot="1">
      <c r="A58" s="148"/>
      <c r="B58" s="20" t="s">
        <v>62</v>
      </c>
      <c r="C58" s="31" t="s">
        <v>108</v>
      </c>
      <c r="D58" s="32" t="s">
        <v>63</v>
      </c>
      <c r="E58" s="33" t="s">
        <v>246</v>
      </c>
    </row>
    <row r="59" spans="1:5" ht="14.25" thickTop="1"/>
  </sheetData>
  <mergeCells count="17">
    <mergeCell ref="A52:A58"/>
    <mergeCell ref="C52:E52"/>
    <mergeCell ref="A31:A37"/>
    <mergeCell ref="C31:E31"/>
    <mergeCell ref="A38:A44"/>
    <mergeCell ref="C38:E38"/>
    <mergeCell ref="A45:A51"/>
    <mergeCell ref="C45:E45"/>
    <mergeCell ref="A17:A23"/>
    <mergeCell ref="C17:E17"/>
    <mergeCell ref="A24:A30"/>
    <mergeCell ref="C24:E24"/>
    <mergeCell ref="A1:E1"/>
    <mergeCell ref="A10:A16"/>
    <mergeCell ref="C10:E10"/>
    <mergeCell ref="A3:A9"/>
    <mergeCell ref="C3:E3"/>
  </mergeCells>
  <phoneticPr fontId="5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85" zoomScaleNormal="85" workbookViewId="0">
      <selection activeCell="B63" sqref="B63:F63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43" t="s">
        <v>22</v>
      </c>
      <c r="B1" s="143"/>
      <c r="C1" s="143"/>
      <c r="D1" s="143"/>
      <c r="E1" s="143"/>
      <c r="F1" s="143"/>
    </row>
    <row r="2" spans="1:6" ht="26.25" thickBot="1">
      <c r="A2" s="3"/>
      <c r="B2" s="4"/>
      <c r="C2" s="5"/>
      <c r="D2" s="5"/>
      <c r="E2" s="1"/>
      <c r="F2" s="39" t="s">
        <v>52</v>
      </c>
    </row>
    <row r="3" spans="1:6" ht="22.5" customHeight="1" thickTop="1">
      <c r="A3" s="10" t="s">
        <v>31</v>
      </c>
      <c r="B3" s="161" t="s">
        <v>247</v>
      </c>
      <c r="C3" s="161"/>
      <c r="D3" s="161"/>
      <c r="E3" s="161"/>
      <c r="F3" s="162"/>
    </row>
    <row r="4" spans="1:6" ht="18.75" customHeight="1">
      <c r="A4" s="154" t="s">
        <v>39</v>
      </c>
      <c r="B4" s="155" t="s">
        <v>32</v>
      </c>
      <c r="C4" s="163" t="s">
        <v>95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54"/>
      <c r="B5" s="155"/>
      <c r="C5" s="164"/>
      <c r="D5" s="15" t="s">
        <v>41</v>
      </c>
      <c r="E5" s="15" t="s">
        <v>34</v>
      </c>
      <c r="F5" s="16" t="s">
        <v>42</v>
      </c>
    </row>
    <row r="6" spans="1:6" ht="18.75" customHeight="1">
      <c r="A6" s="154"/>
      <c r="B6" s="165" t="s">
        <v>248</v>
      </c>
      <c r="C6" s="166" t="s">
        <v>249</v>
      </c>
      <c r="D6" s="168">
        <v>350000</v>
      </c>
      <c r="E6" s="168">
        <v>330000</v>
      </c>
      <c r="F6" s="169">
        <f>E6/D6*100%</f>
        <v>0.94285714285714284</v>
      </c>
    </row>
    <row r="7" spans="1:6" ht="18.75" customHeight="1">
      <c r="A7" s="154"/>
      <c r="B7" s="165"/>
      <c r="C7" s="167"/>
      <c r="D7" s="168"/>
      <c r="E7" s="168"/>
      <c r="F7" s="169"/>
    </row>
    <row r="8" spans="1:6" ht="18.75" customHeight="1">
      <c r="A8" s="154" t="s">
        <v>35</v>
      </c>
      <c r="B8" s="13" t="s">
        <v>36</v>
      </c>
      <c r="C8" s="13" t="s">
        <v>46</v>
      </c>
      <c r="D8" s="155" t="s">
        <v>37</v>
      </c>
      <c r="E8" s="155"/>
      <c r="F8" s="156"/>
    </row>
    <row r="9" spans="1:6" ht="18.75" customHeight="1">
      <c r="A9" s="154"/>
      <c r="B9" s="73" t="s">
        <v>207</v>
      </c>
      <c r="C9" s="7" t="s">
        <v>271</v>
      </c>
      <c r="D9" s="157" t="s">
        <v>250</v>
      </c>
      <c r="E9" s="157"/>
      <c r="F9" s="158"/>
    </row>
    <row r="10" spans="1:6" ht="18.75" customHeight="1">
      <c r="A10" s="11" t="s">
        <v>45</v>
      </c>
      <c r="B10" s="159" t="s">
        <v>67</v>
      </c>
      <c r="C10" s="159"/>
      <c r="D10" s="159"/>
      <c r="E10" s="159"/>
      <c r="F10" s="160"/>
    </row>
    <row r="11" spans="1:6" ht="18.75" customHeight="1">
      <c r="A11" s="11" t="s">
        <v>43</v>
      </c>
      <c r="B11" s="159" t="s">
        <v>141</v>
      </c>
      <c r="C11" s="159"/>
      <c r="D11" s="159"/>
      <c r="E11" s="159"/>
      <c r="F11" s="160"/>
    </row>
    <row r="12" spans="1:6" ht="18.75" customHeight="1" thickBot="1">
      <c r="A12" s="12" t="s">
        <v>38</v>
      </c>
      <c r="B12" s="152"/>
      <c r="C12" s="152"/>
      <c r="D12" s="152"/>
      <c r="E12" s="152"/>
      <c r="F12" s="153"/>
    </row>
    <row r="13" spans="1:6" ht="22.5" customHeight="1" thickTop="1">
      <c r="A13" s="10" t="s">
        <v>31</v>
      </c>
      <c r="B13" s="161" t="s">
        <v>210</v>
      </c>
      <c r="C13" s="161"/>
      <c r="D13" s="161"/>
      <c r="E13" s="161"/>
      <c r="F13" s="162"/>
    </row>
    <row r="14" spans="1:6" ht="18.75" customHeight="1">
      <c r="A14" s="154" t="s">
        <v>39</v>
      </c>
      <c r="B14" s="155" t="s">
        <v>32</v>
      </c>
      <c r="C14" s="163" t="s">
        <v>86</v>
      </c>
      <c r="D14" s="139" t="s">
        <v>40</v>
      </c>
      <c r="E14" s="139" t="s">
        <v>33</v>
      </c>
      <c r="F14" s="140" t="s">
        <v>44</v>
      </c>
    </row>
    <row r="15" spans="1:6" ht="18.75" customHeight="1">
      <c r="A15" s="154"/>
      <c r="B15" s="155"/>
      <c r="C15" s="164"/>
      <c r="D15" s="15" t="s">
        <v>41</v>
      </c>
      <c r="E15" s="15" t="s">
        <v>34</v>
      </c>
      <c r="F15" s="16" t="s">
        <v>42</v>
      </c>
    </row>
    <row r="16" spans="1:6" ht="18.75" customHeight="1">
      <c r="A16" s="154"/>
      <c r="B16" s="165" t="s">
        <v>251</v>
      </c>
      <c r="C16" s="166" t="s">
        <v>252</v>
      </c>
      <c r="D16" s="168">
        <v>13290000</v>
      </c>
      <c r="E16" s="168">
        <v>12359000</v>
      </c>
      <c r="F16" s="169">
        <f>E16/D16*100%</f>
        <v>0.9299473288186606</v>
      </c>
    </row>
    <row r="17" spans="1:6" ht="18.75" customHeight="1">
      <c r="A17" s="154"/>
      <c r="B17" s="165"/>
      <c r="C17" s="167"/>
      <c r="D17" s="168"/>
      <c r="E17" s="168"/>
      <c r="F17" s="169"/>
    </row>
    <row r="18" spans="1:6" ht="18.75" customHeight="1">
      <c r="A18" s="154" t="s">
        <v>35</v>
      </c>
      <c r="B18" s="139" t="s">
        <v>36</v>
      </c>
      <c r="C18" s="139" t="s">
        <v>46</v>
      </c>
      <c r="D18" s="155" t="s">
        <v>37</v>
      </c>
      <c r="E18" s="155"/>
      <c r="F18" s="156"/>
    </row>
    <row r="19" spans="1:6" ht="18.75" customHeight="1">
      <c r="A19" s="154"/>
      <c r="B19" s="73" t="s">
        <v>253</v>
      </c>
      <c r="C19" s="7" t="s">
        <v>272</v>
      </c>
      <c r="D19" s="157" t="s">
        <v>254</v>
      </c>
      <c r="E19" s="157"/>
      <c r="F19" s="158"/>
    </row>
    <row r="20" spans="1:6" ht="18.75" customHeight="1">
      <c r="A20" s="138" t="s">
        <v>45</v>
      </c>
      <c r="B20" s="159" t="s">
        <v>67</v>
      </c>
      <c r="C20" s="159"/>
      <c r="D20" s="159"/>
      <c r="E20" s="159"/>
      <c r="F20" s="160"/>
    </row>
    <row r="21" spans="1:6" ht="18.75" customHeight="1">
      <c r="A21" s="138" t="s">
        <v>43</v>
      </c>
      <c r="B21" s="159" t="s">
        <v>104</v>
      </c>
      <c r="C21" s="159"/>
      <c r="D21" s="159"/>
      <c r="E21" s="159"/>
      <c r="F21" s="160"/>
    </row>
    <row r="22" spans="1:6" ht="18.75" customHeight="1" thickBot="1">
      <c r="A22" s="12" t="s">
        <v>38</v>
      </c>
      <c r="B22" s="152"/>
      <c r="C22" s="152"/>
      <c r="D22" s="152"/>
      <c r="E22" s="152"/>
      <c r="F22" s="153"/>
    </row>
    <row r="23" spans="1:6" ht="22.5" customHeight="1" thickTop="1">
      <c r="A23" s="10" t="s">
        <v>31</v>
      </c>
      <c r="B23" s="161" t="s">
        <v>255</v>
      </c>
      <c r="C23" s="161"/>
      <c r="D23" s="161"/>
      <c r="E23" s="161"/>
      <c r="F23" s="162"/>
    </row>
    <row r="24" spans="1:6" ht="18.75" customHeight="1">
      <c r="A24" s="154" t="s">
        <v>39</v>
      </c>
      <c r="B24" s="155" t="s">
        <v>32</v>
      </c>
      <c r="C24" s="163" t="s">
        <v>86</v>
      </c>
      <c r="D24" s="139" t="s">
        <v>40</v>
      </c>
      <c r="E24" s="139" t="s">
        <v>33</v>
      </c>
      <c r="F24" s="140" t="s">
        <v>44</v>
      </c>
    </row>
    <row r="25" spans="1:6" ht="18.75" customHeight="1">
      <c r="A25" s="154"/>
      <c r="B25" s="155"/>
      <c r="C25" s="164"/>
      <c r="D25" s="15" t="s">
        <v>41</v>
      </c>
      <c r="E25" s="15" t="s">
        <v>34</v>
      </c>
      <c r="F25" s="16" t="s">
        <v>42</v>
      </c>
    </row>
    <row r="26" spans="1:6" ht="18.75" customHeight="1">
      <c r="A26" s="154"/>
      <c r="B26" s="165" t="s">
        <v>227</v>
      </c>
      <c r="C26" s="166" t="s">
        <v>219</v>
      </c>
      <c r="D26" s="168">
        <v>430000</v>
      </c>
      <c r="E26" s="168">
        <v>385000</v>
      </c>
      <c r="F26" s="169">
        <f>E26/D26*100%</f>
        <v>0.89534883720930236</v>
      </c>
    </row>
    <row r="27" spans="1:6" ht="18.75" customHeight="1">
      <c r="A27" s="154"/>
      <c r="B27" s="165"/>
      <c r="C27" s="167"/>
      <c r="D27" s="168"/>
      <c r="E27" s="168"/>
      <c r="F27" s="169"/>
    </row>
    <row r="28" spans="1:6" ht="18.75" customHeight="1">
      <c r="A28" s="154" t="s">
        <v>35</v>
      </c>
      <c r="B28" s="139" t="s">
        <v>36</v>
      </c>
      <c r="C28" s="139" t="s">
        <v>46</v>
      </c>
      <c r="D28" s="155" t="s">
        <v>37</v>
      </c>
      <c r="E28" s="155"/>
      <c r="F28" s="156"/>
    </row>
    <row r="29" spans="1:6" ht="18.75" customHeight="1">
      <c r="A29" s="154"/>
      <c r="B29" s="73" t="s">
        <v>256</v>
      </c>
      <c r="C29" s="7" t="s">
        <v>273</v>
      </c>
      <c r="D29" s="157" t="s">
        <v>257</v>
      </c>
      <c r="E29" s="157"/>
      <c r="F29" s="158"/>
    </row>
    <row r="30" spans="1:6" ht="18.75" customHeight="1">
      <c r="A30" s="138" t="s">
        <v>45</v>
      </c>
      <c r="B30" s="159" t="s">
        <v>67</v>
      </c>
      <c r="C30" s="159"/>
      <c r="D30" s="159"/>
      <c r="E30" s="159"/>
      <c r="F30" s="160"/>
    </row>
    <row r="31" spans="1:6" ht="18.75" customHeight="1">
      <c r="A31" s="138" t="s">
        <v>43</v>
      </c>
      <c r="B31" s="159" t="s">
        <v>104</v>
      </c>
      <c r="C31" s="159"/>
      <c r="D31" s="159"/>
      <c r="E31" s="159"/>
      <c r="F31" s="160"/>
    </row>
    <row r="32" spans="1:6" ht="18.75" customHeight="1" thickBot="1">
      <c r="A32" s="12" t="s">
        <v>38</v>
      </c>
      <c r="B32" s="152"/>
      <c r="C32" s="152"/>
      <c r="D32" s="152"/>
      <c r="E32" s="152"/>
      <c r="F32" s="153"/>
    </row>
    <row r="33" spans="1:6" ht="22.5" customHeight="1" thickTop="1">
      <c r="A33" s="10" t="s">
        <v>31</v>
      </c>
      <c r="B33" s="161" t="s">
        <v>258</v>
      </c>
      <c r="C33" s="161"/>
      <c r="D33" s="161"/>
      <c r="E33" s="161"/>
      <c r="F33" s="162"/>
    </row>
    <row r="34" spans="1:6" ht="18.75" customHeight="1">
      <c r="A34" s="154" t="s">
        <v>39</v>
      </c>
      <c r="B34" s="155" t="s">
        <v>32</v>
      </c>
      <c r="C34" s="163" t="s">
        <v>86</v>
      </c>
      <c r="D34" s="139" t="s">
        <v>40</v>
      </c>
      <c r="E34" s="139" t="s">
        <v>33</v>
      </c>
      <c r="F34" s="140" t="s">
        <v>44</v>
      </c>
    </row>
    <row r="35" spans="1:6" ht="18.75" customHeight="1">
      <c r="A35" s="154"/>
      <c r="B35" s="155"/>
      <c r="C35" s="164"/>
      <c r="D35" s="15" t="s">
        <v>41</v>
      </c>
      <c r="E35" s="15" t="s">
        <v>34</v>
      </c>
      <c r="F35" s="16" t="s">
        <v>42</v>
      </c>
    </row>
    <row r="36" spans="1:6" ht="18.75" customHeight="1">
      <c r="A36" s="154"/>
      <c r="B36" s="165" t="s">
        <v>229</v>
      </c>
      <c r="C36" s="166" t="s">
        <v>259</v>
      </c>
      <c r="D36" s="168">
        <v>930000</v>
      </c>
      <c r="E36" s="168">
        <v>880000</v>
      </c>
      <c r="F36" s="169">
        <f>E36/D36*100%</f>
        <v>0.94623655913978499</v>
      </c>
    </row>
    <row r="37" spans="1:6" ht="18.75" customHeight="1">
      <c r="A37" s="154"/>
      <c r="B37" s="165"/>
      <c r="C37" s="167"/>
      <c r="D37" s="168"/>
      <c r="E37" s="168"/>
      <c r="F37" s="169"/>
    </row>
    <row r="38" spans="1:6" ht="18.75" customHeight="1">
      <c r="A38" s="154" t="s">
        <v>35</v>
      </c>
      <c r="B38" s="139" t="s">
        <v>36</v>
      </c>
      <c r="C38" s="139" t="s">
        <v>46</v>
      </c>
      <c r="D38" s="155" t="s">
        <v>37</v>
      </c>
      <c r="E38" s="155"/>
      <c r="F38" s="156"/>
    </row>
    <row r="39" spans="1:6" ht="18.75" customHeight="1">
      <c r="A39" s="154"/>
      <c r="B39" s="73" t="s">
        <v>207</v>
      </c>
      <c r="C39" s="7" t="s">
        <v>271</v>
      </c>
      <c r="D39" s="157" t="s">
        <v>260</v>
      </c>
      <c r="E39" s="157"/>
      <c r="F39" s="158"/>
    </row>
    <row r="40" spans="1:6" ht="18.75" customHeight="1">
      <c r="A40" s="138" t="s">
        <v>45</v>
      </c>
      <c r="B40" s="159" t="s">
        <v>67</v>
      </c>
      <c r="C40" s="159"/>
      <c r="D40" s="159"/>
      <c r="E40" s="159"/>
      <c r="F40" s="160"/>
    </row>
    <row r="41" spans="1:6" ht="18.75" customHeight="1">
      <c r="A41" s="138" t="s">
        <v>43</v>
      </c>
      <c r="B41" s="159" t="s">
        <v>104</v>
      </c>
      <c r="C41" s="159"/>
      <c r="D41" s="159"/>
      <c r="E41" s="159"/>
      <c r="F41" s="160"/>
    </row>
    <row r="42" spans="1:6" ht="18.75" customHeight="1" thickBot="1">
      <c r="A42" s="12" t="s">
        <v>38</v>
      </c>
      <c r="B42" s="152"/>
      <c r="C42" s="152"/>
      <c r="D42" s="152"/>
      <c r="E42" s="152"/>
      <c r="F42" s="153"/>
    </row>
    <row r="43" spans="1:6" ht="22.5" customHeight="1" thickTop="1">
      <c r="A43" s="10" t="s">
        <v>31</v>
      </c>
      <c r="B43" s="161" t="s">
        <v>213</v>
      </c>
      <c r="C43" s="161"/>
      <c r="D43" s="161"/>
      <c r="E43" s="161"/>
      <c r="F43" s="162"/>
    </row>
    <row r="44" spans="1:6" ht="18.75" customHeight="1">
      <c r="A44" s="154" t="s">
        <v>39</v>
      </c>
      <c r="B44" s="155" t="s">
        <v>32</v>
      </c>
      <c r="C44" s="163" t="s">
        <v>86</v>
      </c>
      <c r="D44" s="139" t="s">
        <v>40</v>
      </c>
      <c r="E44" s="139" t="s">
        <v>33</v>
      </c>
      <c r="F44" s="140" t="s">
        <v>44</v>
      </c>
    </row>
    <row r="45" spans="1:6" ht="18.75" customHeight="1">
      <c r="A45" s="154"/>
      <c r="B45" s="155"/>
      <c r="C45" s="164"/>
      <c r="D45" s="15" t="s">
        <v>41</v>
      </c>
      <c r="E45" s="15" t="s">
        <v>34</v>
      </c>
      <c r="F45" s="16" t="s">
        <v>42</v>
      </c>
    </row>
    <row r="46" spans="1:6" ht="18.75" customHeight="1">
      <c r="A46" s="154"/>
      <c r="B46" s="165" t="s">
        <v>261</v>
      </c>
      <c r="C46" s="166" t="s">
        <v>262</v>
      </c>
      <c r="D46" s="168">
        <v>8750000</v>
      </c>
      <c r="E46" s="168">
        <v>8706000</v>
      </c>
      <c r="F46" s="169">
        <f>E46/D46*100%</f>
        <v>0.99497142857142862</v>
      </c>
    </row>
    <row r="47" spans="1:6" ht="18.75" customHeight="1">
      <c r="A47" s="154"/>
      <c r="B47" s="165"/>
      <c r="C47" s="167"/>
      <c r="D47" s="168"/>
      <c r="E47" s="168"/>
      <c r="F47" s="169"/>
    </row>
    <row r="48" spans="1:6" ht="18.75" customHeight="1">
      <c r="A48" s="154" t="s">
        <v>35</v>
      </c>
      <c r="B48" s="139" t="s">
        <v>36</v>
      </c>
      <c r="C48" s="139" t="s">
        <v>46</v>
      </c>
      <c r="D48" s="155" t="s">
        <v>37</v>
      </c>
      <c r="E48" s="155"/>
      <c r="F48" s="156"/>
    </row>
    <row r="49" spans="1:6" ht="18.75" customHeight="1">
      <c r="A49" s="154"/>
      <c r="B49" s="73" t="s">
        <v>237</v>
      </c>
      <c r="C49" s="7" t="s">
        <v>274</v>
      </c>
      <c r="D49" s="157" t="s">
        <v>263</v>
      </c>
      <c r="E49" s="157"/>
      <c r="F49" s="158"/>
    </row>
    <row r="50" spans="1:6" ht="18.75" customHeight="1">
      <c r="A50" s="138" t="s">
        <v>45</v>
      </c>
      <c r="B50" s="159" t="s">
        <v>67</v>
      </c>
      <c r="C50" s="159"/>
      <c r="D50" s="159"/>
      <c r="E50" s="159"/>
      <c r="F50" s="160"/>
    </row>
    <row r="51" spans="1:6" ht="18.75" customHeight="1">
      <c r="A51" s="138" t="s">
        <v>43</v>
      </c>
      <c r="B51" s="159" t="s">
        <v>104</v>
      </c>
      <c r="C51" s="159"/>
      <c r="D51" s="159"/>
      <c r="E51" s="159"/>
      <c r="F51" s="160"/>
    </row>
    <row r="52" spans="1:6" ht="18.75" customHeight="1" thickBot="1">
      <c r="A52" s="12" t="s">
        <v>38</v>
      </c>
      <c r="B52" s="152"/>
      <c r="C52" s="152"/>
      <c r="D52" s="152"/>
      <c r="E52" s="152"/>
      <c r="F52" s="153"/>
    </row>
    <row r="53" spans="1:6" ht="22.5" customHeight="1" thickTop="1">
      <c r="A53" s="10" t="s">
        <v>31</v>
      </c>
      <c r="B53" s="161" t="s">
        <v>264</v>
      </c>
      <c r="C53" s="161"/>
      <c r="D53" s="161"/>
      <c r="E53" s="161"/>
      <c r="F53" s="162"/>
    </row>
    <row r="54" spans="1:6" ht="18.75" customHeight="1">
      <c r="A54" s="154" t="s">
        <v>39</v>
      </c>
      <c r="B54" s="155" t="s">
        <v>32</v>
      </c>
      <c r="C54" s="163" t="s">
        <v>86</v>
      </c>
      <c r="D54" s="139" t="s">
        <v>40</v>
      </c>
      <c r="E54" s="139" t="s">
        <v>33</v>
      </c>
      <c r="F54" s="140" t="s">
        <v>44</v>
      </c>
    </row>
    <row r="55" spans="1:6" ht="18.75" customHeight="1">
      <c r="A55" s="154"/>
      <c r="B55" s="155"/>
      <c r="C55" s="164"/>
      <c r="D55" s="15" t="s">
        <v>41</v>
      </c>
      <c r="E55" s="15" t="s">
        <v>34</v>
      </c>
      <c r="F55" s="16" t="s">
        <v>42</v>
      </c>
    </row>
    <row r="56" spans="1:6" ht="18.75" customHeight="1">
      <c r="A56" s="154"/>
      <c r="B56" s="165" t="s">
        <v>265</v>
      </c>
      <c r="C56" s="166" t="s">
        <v>235</v>
      </c>
      <c r="D56" s="168">
        <v>800000</v>
      </c>
      <c r="E56" s="168">
        <v>740000</v>
      </c>
      <c r="F56" s="169">
        <f>E56/D56*100%</f>
        <v>0.92500000000000004</v>
      </c>
    </row>
    <row r="57" spans="1:6" ht="18.75" customHeight="1">
      <c r="A57" s="154"/>
      <c r="B57" s="165"/>
      <c r="C57" s="167"/>
      <c r="D57" s="168"/>
      <c r="E57" s="168"/>
      <c r="F57" s="169"/>
    </row>
    <row r="58" spans="1:6" ht="18.75" customHeight="1">
      <c r="A58" s="154" t="s">
        <v>35</v>
      </c>
      <c r="B58" s="139" t="s">
        <v>36</v>
      </c>
      <c r="C58" s="139" t="s">
        <v>46</v>
      </c>
      <c r="D58" s="155" t="s">
        <v>37</v>
      </c>
      <c r="E58" s="155"/>
      <c r="F58" s="156"/>
    </row>
    <row r="59" spans="1:6" ht="18.75" customHeight="1">
      <c r="A59" s="154"/>
      <c r="B59" s="73" t="s">
        <v>207</v>
      </c>
      <c r="C59" s="7" t="s">
        <v>275</v>
      </c>
      <c r="D59" s="157" t="s">
        <v>221</v>
      </c>
      <c r="E59" s="157"/>
      <c r="F59" s="158"/>
    </row>
    <row r="60" spans="1:6" ht="18.75" customHeight="1">
      <c r="A60" s="138" t="s">
        <v>45</v>
      </c>
      <c r="B60" s="159" t="s">
        <v>67</v>
      </c>
      <c r="C60" s="159"/>
      <c r="D60" s="159"/>
      <c r="E60" s="159"/>
      <c r="F60" s="160"/>
    </row>
    <row r="61" spans="1:6" ht="18.75" customHeight="1">
      <c r="A61" s="138" t="s">
        <v>43</v>
      </c>
      <c r="B61" s="159" t="s">
        <v>104</v>
      </c>
      <c r="C61" s="159"/>
      <c r="D61" s="159"/>
      <c r="E61" s="159"/>
      <c r="F61" s="160"/>
    </row>
    <row r="62" spans="1:6" ht="18.75" customHeight="1" thickBot="1">
      <c r="A62" s="12" t="s">
        <v>38</v>
      </c>
      <c r="B62" s="152"/>
      <c r="C62" s="152"/>
      <c r="D62" s="152"/>
      <c r="E62" s="152"/>
      <c r="F62" s="153"/>
    </row>
    <row r="63" spans="1:6" ht="22.5" customHeight="1" thickTop="1">
      <c r="A63" s="10" t="s">
        <v>31</v>
      </c>
      <c r="B63" s="161" t="s">
        <v>266</v>
      </c>
      <c r="C63" s="161"/>
      <c r="D63" s="161"/>
      <c r="E63" s="161"/>
      <c r="F63" s="162"/>
    </row>
    <row r="64" spans="1:6" ht="18.75" customHeight="1">
      <c r="A64" s="154" t="s">
        <v>39</v>
      </c>
      <c r="B64" s="155" t="s">
        <v>32</v>
      </c>
      <c r="C64" s="163" t="s">
        <v>86</v>
      </c>
      <c r="D64" s="139" t="s">
        <v>40</v>
      </c>
      <c r="E64" s="139" t="s">
        <v>33</v>
      </c>
      <c r="F64" s="140" t="s">
        <v>44</v>
      </c>
    </row>
    <row r="65" spans="1:6" ht="18.75" customHeight="1">
      <c r="A65" s="154"/>
      <c r="B65" s="155"/>
      <c r="C65" s="164"/>
      <c r="D65" s="15" t="s">
        <v>41</v>
      </c>
      <c r="E65" s="15" t="s">
        <v>34</v>
      </c>
      <c r="F65" s="16" t="s">
        <v>42</v>
      </c>
    </row>
    <row r="66" spans="1:6" ht="18.75" customHeight="1">
      <c r="A66" s="154"/>
      <c r="B66" s="165" t="s">
        <v>240</v>
      </c>
      <c r="C66" s="166" t="s">
        <v>241</v>
      </c>
      <c r="D66" s="168">
        <v>2100000</v>
      </c>
      <c r="E66" s="168">
        <v>1950000</v>
      </c>
      <c r="F66" s="169">
        <f>E66/D66*100%</f>
        <v>0.9285714285714286</v>
      </c>
    </row>
    <row r="67" spans="1:6" ht="18.75" customHeight="1">
      <c r="A67" s="154"/>
      <c r="B67" s="165"/>
      <c r="C67" s="167"/>
      <c r="D67" s="168"/>
      <c r="E67" s="168"/>
      <c r="F67" s="169"/>
    </row>
    <row r="68" spans="1:6" ht="18.75" customHeight="1">
      <c r="A68" s="154" t="s">
        <v>35</v>
      </c>
      <c r="B68" s="139" t="s">
        <v>36</v>
      </c>
      <c r="C68" s="139" t="s">
        <v>46</v>
      </c>
      <c r="D68" s="155" t="s">
        <v>37</v>
      </c>
      <c r="E68" s="155"/>
      <c r="F68" s="156"/>
    </row>
    <row r="69" spans="1:6" ht="18.75" customHeight="1">
      <c r="A69" s="154"/>
      <c r="B69" s="73" t="s">
        <v>267</v>
      </c>
      <c r="C69" s="7" t="s">
        <v>273</v>
      </c>
      <c r="D69" s="157" t="s">
        <v>268</v>
      </c>
      <c r="E69" s="157"/>
      <c r="F69" s="158"/>
    </row>
    <row r="70" spans="1:6" ht="18.75" customHeight="1">
      <c r="A70" s="138" t="s">
        <v>45</v>
      </c>
      <c r="B70" s="159" t="s">
        <v>67</v>
      </c>
      <c r="C70" s="159"/>
      <c r="D70" s="159"/>
      <c r="E70" s="159"/>
      <c r="F70" s="160"/>
    </row>
    <row r="71" spans="1:6" ht="18.75" customHeight="1">
      <c r="A71" s="138" t="s">
        <v>43</v>
      </c>
      <c r="B71" s="159" t="s">
        <v>104</v>
      </c>
      <c r="C71" s="159"/>
      <c r="D71" s="159"/>
      <c r="E71" s="159"/>
      <c r="F71" s="160"/>
    </row>
    <row r="72" spans="1:6" ht="18.75" customHeight="1" thickBot="1">
      <c r="A72" s="12" t="s">
        <v>38</v>
      </c>
      <c r="B72" s="152"/>
      <c r="C72" s="152"/>
      <c r="D72" s="152"/>
      <c r="E72" s="152"/>
      <c r="F72" s="153"/>
    </row>
    <row r="73" spans="1:6" ht="22.5" customHeight="1" thickTop="1">
      <c r="A73" s="10" t="s">
        <v>31</v>
      </c>
      <c r="B73" s="161" t="s">
        <v>216</v>
      </c>
      <c r="C73" s="161"/>
      <c r="D73" s="161"/>
      <c r="E73" s="161"/>
      <c r="F73" s="162"/>
    </row>
    <row r="74" spans="1:6" ht="18.75" customHeight="1">
      <c r="A74" s="154" t="s">
        <v>39</v>
      </c>
      <c r="B74" s="155" t="s">
        <v>32</v>
      </c>
      <c r="C74" s="163" t="s">
        <v>86</v>
      </c>
      <c r="D74" s="139" t="s">
        <v>40</v>
      </c>
      <c r="E74" s="139" t="s">
        <v>33</v>
      </c>
      <c r="F74" s="140" t="s">
        <v>44</v>
      </c>
    </row>
    <row r="75" spans="1:6" ht="18.75" customHeight="1">
      <c r="A75" s="154"/>
      <c r="B75" s="155"/>
      <c r="C75" s="164"/>
      <c r="D75" s="15" t="s">
        <v>41</v>
      </c>
      <c r="E75" s="15" t="s">
        <v>34</v>
      </c>
      <c r="F75" s="16" t="s">
        <v>42</v>
      </c>
    </row>
    <row r="76" spans="1:6" ht="18.75" customHeight="1">
      <c r="A76" s="154"/>
      <c r="B76" s="165" t="s">
        <v>269</v>
      </c>
      <c r="C76" s="166" t="s">
        <v>244</v>
      </c>
      <c r="D76" s="168">
        <v>2158000</v>
      </c>
      <c r="E76" s="168">
        <v>2158000</v>
      </c>
      <c r="F76" s="169">
        <f>E76/D76*100%</f>
        <v>1</v>
      </c>
    </row>
    <row r="77" spans="1:6" ht="18.75" customHeight="1">
      <c r="A77" s="154"/>
      <c r="B77" s="165"/>
      <c r="C77" s="167"/>
      <c r="D77" s="168"/>
      <c r="E77" s="168"/>
      <c r="F77" s="169"/>
    </row>
    <row r="78" spans="1:6" ht="18.75" customHeight="1">
      <c r="A78" s="154" t="s">
        <v>35</v>
      </c>
      <c r="B78" s="139" t="s">
        <v>36</v>
      </c>
      <c r="C78" s="139" t="s">
        <v>46</v>
      </c>
      <c r="D78" s="155" t="s">
        <v>37</v>
      </c>
      <c r="E78" s="155"/>
      <c r="F78" s="156"/>
    </row>
    <row r="79" spans="1:6" ht="18.75" customHeight="1">
      <c r="A79" s="154"/>
      <c r="B79" s="73" t="s">
        <v>208</v>
      </c>
      <c r="C79" s="7" t="s">
        <v>276</v>
      </c>
      <c r="D79" s="157" t="s">
        <v>270</v>
      </c>
      <c r="E79" s="157"/>
      <c r="F79" s="158"/>
    </row>
    <row r="80" spans="1:6" ht="18.75" customHeight="1">
      <c r="A80" s="138" t="s">
        <v>45</v>
      </c>
      <c r="B80" s="159" t="s">
        <v>67</v>
      </c>
      <c r="C80" s="159"/>
      <c r="D80" s="159"/>
      <c r="E80" s="159"/>
      <c r="F80" s="160"/>
    </row>
    <row r="81" spans="1:6" ht="18.75" customHeight="1">
      <c r="A81" s="138" t="s">
        <v>43</v>
      </c>
      <c r="B81" s="159" t="s">
        <v>104</v>
      </c>
      <c r="C81" s="159"/>
      <c r="D81" s="159"/>
      <c r="E81" s="159"/>
      <c r="F81" s="160"/>
    </row>
    <row r="82" spans="1:6" ht="18.75" customHeight="1" thickBot="1">
      <c r="A82" s="12" t="s">
        <v>38</v>
      </c>
      <c r="B82" s="152"/>
      <c r="C82" s="152"/>
      <c r="D82" s="152"/>
      <c r="E82" s="152"/>
      <c r="F82" s="153"/>
    </row>
    <row r="83" spans="1:6" ht="14.25" thickTop="1"/>
  </sheetData>
  <mergeCells count="121">
    <mergeCell ref="B43:F43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D46:D47"/>
    <mergeCell ref="E46:E47"/>
    <mergeCell ref="F46:F47"/>
    <mergeCell ref="A48:A49"/>
    <mergeCell ref="D48:F48"/>
    <mergeCell ref="D49:F49"/>
    <mergeCell ref="A44:A47"/>
    <mergeCell ref="B44:B45"/>
    <mergeCell ref="C44:C45"/>
    <mergeCell ref="B46:B47"/>
    <mergeCell ref="C46:C47"/>
    <mergeCell ref="B11:F11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2:F12"/>
    <mergeCell ref="D16:D17"/>
    <mergeCell ref="E16:E17"/>
    <mergeCell ref="A28:A29"/>
    <mergeCell ref="D28:F28"/>
    <mergeCell ref="D29:F29"/>
    <mergeCell ref="B22:F22"/>
    <mergeCell ref="A14:A17"/>
    <mergeCell ref="B14:B15"/>
    <mergeCell ref="C14:C15"/>
    <mergeCell ref="B16:B17"/>
    <mergeCell ref="C16:C17"/>
    <mergeCell ref="B13:F13"/>
    <mergeCell ref="F16:F17"/>
    <mergeCell ref="A18:A19"/>
    <mergeCell ref="D18:F18"/>
    <mergeCell ref="D19:F19"/>
    <mergeCell ref="B20:F20"/>
    <mergeCell ref="B21:F21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2019-04-08T05:15:46Z</cp:lastPrinted>
  <dcterms:created xsi:type="dcterms:W3CDTF">2014-01-20T06:24:27Z</dcterms:created>
  <dcterms:modified xsi:type="dcterms:W3CDTF">2019-08-10T00:05:35Z</dcterms:modified>
</cp:coreProperties>
</file>