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드라이브 복사\판교\02. 계약\2025년\계약현황공개\"/>
    </mc:Choice>
  </mc:AlternateContent>
  <xr:revisionPtr revIDLastSave="0" documentId="13_ncr:1_{3B75962E-3ED4-4170-835E-4213AE173811}" xr6:coauthVersionLast="47" xr6:coauthVersionMax="47" xr10:uidLastSave="{00000000-0000-0000-0000-000000000000}"/>
  <bookViews>
    <workbookView xWindow="28680" yWindow="-120" windowWidth="29040" windowHeight="15720" tabRatio="747" activeTab="7" xr2:uid="{00000000-000D-0000-FFFF-FFFF00000000}"/>
  </bookViews>
  <sheets>
    <sheet name="물품발주계획" sheetId="24" r:id="rId1"/>
    <sheet name="공사발주계획" sheetId="26" r:id="rId2"/>
    <sheet name="용역발주계획" sheetId="25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2" hidden="1">용역발주계획!$B$3:$M$4</definedName>
    <definedName name="_xlnm.Print_Area" localSheetId="6">대금지급현황!$B$1:$I$24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3" i="23" l="1"/>
  <c r="D37" i="23"/>
  <c r="D21" i="23"/>
  <c r="D29" i="23" l="1"/>
  <c r="H16" i="6"/>
  <c r="H18" i="6"/>
  <c r="H19" i="6"/>
  <c r="H20" i="6"/>
  <c r="H22" i="6"/>
  <c r="H23" i="6"/>
  <c r="H24" i="6"/>
  <c r="H5" i="6"/>
  <c r="H6" i="6"/>
  <c r="H7" i="6"/>
  <c r="H4" i="6"/>
  <c r="D6" i="9" l="1"/>
  <c r="F6" i="9"/>
  <c r="F53" i="23"/>
  <c r="D53" i="23" s="1"/>
  <c r="F61" i="23"/>
  <c r="D61" i="23" s="1"/>
  <c r="F69" i="23"/>
  <c r="D69" i="23" s="1"/>
  <c r="F77" i="23"/>
  <c r="D77" i="23" s="1"/>
  <c r="F85" i="23"/>
  <c r="D85" i="23" s="1"/>
  <c r="F93" i="23"/>
  <c r="D93" i="23" s="1"/>
  <c r="F101" i="23"/>
  <c r="D101" i="23" s="1"/>
  <c r="F109" i="23"/>
  <c r="D109" i="23" s="1"/>
  <c r="F117" i="23"/>
  <c r="D117" i="23" s="1"/>
  <c r="F125" i="23"/>
  <c r="D125" i="23" s="1"/>
  <c r="F45" i="23"/>
  <c r="D45" i="23" s="1"/>
  <c r="C3" i="9" l="1"/>
  <c r="F5" i="23"/>
  <c r="D5" i="23" s="1"/>
  <c r="E174" i="9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E9" i="9"/>
  <c r="C9" i="9"/>
  <c r="E6" i="9"/>
  <c r="C6" i="9"/>
  <c r="G6" i="9" l="1"/>
  <c r="G171" i="9"/>
  <c r="G160" i="9"/>
  <c r="G138" i="9"/>
  <c r="G149" i="9"/>
  <c r="E86" i="9" l="1"/>
  <c r="C86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F83" i="9"/>
  <c r="E83" i="9"/>
  <c r="D83" i="9"/>
  <c r="C83" i="9"/>
  <c r="C80" i="9"/>
  <c r="E75" i="9"/>
  <c r="C75" i="9"/>
  <c r="F72" i="9"/>
  <c r="E72" i="9"/>
  <c r="D72" i="9"/>
  <c r="C72" i="9"/>
  <c r="C69" i="9"/>
  <c r="G127" i="9" l="1"/>
  <c r="G105" i="9"/>
  <c r="G83" i="9"/>
  <c r="G72" i="9"/>
  <c r="G116" i="9"/>
  <c r="G94" i="9"/>
  <c r="D61" i="9"/>
  <c r="C61" i="9"/>
  <c r="C58" i="9"/>
  <c r="E64" i="9" l="1"/>
  <c r="C64" i="9"/>
  <c r="E61" i="9"/>
  <c r="F61" i="9" l="1"/>
  <c r="G61" i="9" s="1"/>
  <c r="E53" i="9"/>
  <c r="C53" i="9"/>
  <c r="F50" i="9"/>
  <c r="E50" i="9"/>
  <c r="D50" i="9"/>
  <c r="C50" i="9"/>
  <c r="C47" i="9"/>
  <c r="G50" i="9" l="1"/>
  <c r="E42" i="9" l="1"/>
  <c r="C42" i="9"/>
  <c r="F39" i="9"/>
  <c r="E39" i="9"/>
  <c r="D39" i="9"/>
  <c r="C39" i="9"/>
  <c r="C36" i="9"/>
  <c r="E31" i="9"/>
  <c r="C31" i="9"/>
  <c r="C25" i="9"/>
  <c r="E28" i="9"/>
  <c r="D28" i="9"/>
  <c r="C28" i="9"/>
  <c r="G39" i="9" l="1"/>
  <c r="F28" i="9" l="1"/>
  <c r="G28" i="9" s="1"/>
  <c r="C20" i="9"/>
  <c r="E20" i="9" l="1"/>
  <c r="D17" i="9" l="1"/>
  <c r="E17" i="9"/>
  <c r="F17" i="9" l="1"/>
  <c r="C17" i="9"/>
  <c r="C14" i="9"/>
  <c r="G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<sst xmlns="http://schemas.openxmlformats.org/spreadsheetml/2006/main" count="962" uniqueCount="270">
  <si>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</si>
  <si>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</si>
  <si>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</si>
  <si>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</si>
  <si>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</si>
  <si>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</si>
  <si>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</si>
  <si>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</si>
  <si>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</si>
  <si>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</si>
  <si>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</si>
  <si>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</si>
  <si>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</si>
  <si>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</si>
  <si>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</si>
  <si>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</si>
  <si>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</si>
  <si>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</si>
  <si>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</si>
  <si>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</si>
  <si>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</si>
  <si>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</si>
  <si>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</si>
  <si>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</si>
  <si>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</si>
  <si>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</si>
  <si>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</si>
  <si>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</si>
  <si>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</si>
  <si>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</si>
  <si>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</si>
  <si>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</si>
  <si>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</si>
  <si>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</si>
  <si>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</si>
  <si>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</si>
  <si>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</si>
  <si>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</si>
  <si>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</si>
  <si>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</si>
  <si>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</si>
  <si>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</si>
  <si>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</si>
  <si>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</si>
  <si>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</si>
  <si>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</si>
  <si>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</si>
  <si>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</si>
  <si>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</si>
  <si>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</si>
  <si>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</si>
  <si>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</si>
  <si>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</si>
  <si>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</si>
  <si>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</si>
  <si>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</si>
  <si>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</si>
  <si>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</si>
  <si>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</si>
  <si>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</si>
  <si>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</si>
  <si>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</si>
  <si>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</si>
  <si>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</si>
  <si>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</si>
  <si>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</si>
  <si>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</si>
  <si>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</si>
  <si>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</si>
  <si>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</si>
  <si>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</si>
  <si>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</si>
  <si>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</si>
  <si>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</si>
  <si>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</si>
  <si>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</si>
  <si>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</si>
  <si>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</si>
  <si>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</si>
  <si>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</si>
  <si>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</si>
  <si>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</si>
  <si>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</si>
  <si>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</si>
  <si>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</si>
  <si>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</si>
  <si>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</si>
  <si>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</si>
  <si>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</si>
  <si>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</si>
  <si>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</si>
  <si>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</si>
  <si>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</si>
  <si>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</si>
  <si>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</si>
  <si>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</si>
  <si>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</si>
  <si>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</si>
  <si>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</si>
  <si>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</si>
  <si>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</si>
  <si>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</si>
  <si>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</si>
  <si>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 xml:space="preserve"> </t>
    <phoneticPr fontId="5" type="noConversion"/>
  </si>
  <si>
    <t>임춘재</t>
    <phoneticPr fontId="5" type="noConversion"/>
  </si>
  <si>
    <t>천미애</t>
    <phoneticPr fontId="5" type="noConversion"/>
  </si>
  <si>
    <t>강인성외 1명</t>
    <phoneticPr fontId="5" type="noConversion"/>
  </si>
  <si>
    <t>신도종합서비스</t>
  </si>
  <si>
    <t>주식회사 크루버스</t>
    <phoneticPr fontId="5" type="noConversion"/>
  </si>
  <si>
    <t>-</t>
    <phoneticPr fontId="5" type="noConversion"/>
  </si>
  <si>
    <t>중원유스센터</t>
    <phoneticPr fontId="5" type="noConversion"/>
  </si>
  <si>
    <t>- 해당사항 없음 -</t>
  </si>
  <si>
    <t>수의계약</t>
    <phoneticPr fontId="5" type="noConversion"/>
  </si>
  <si>
    <t>판교유스센터</t>
  </si>
  <si>
    <t>판교유스센터</t>
    <phoneticPr fontId="5" type="noConversion"/>
  </si>
  <si>
    <t>2025년 무인경비시스템 위탁관리</t>
    <phoneticPr fontId="5" type="noConversion"/>
  </si>
  <si>
    <t>주식회사 에스원</t>
    <phoneticPr fontId="5" type="noConversion"/>
  </si>
  <si>
    <t>2025년 인터넷 전화(2차)</t>
    <phoneticPr fontId="5" type="noConversion"/>
  </si>
  <si>
    <t>㈜케이티</t>
  </si>
  <si>
    <t>2025년 인터넷망(2차)</t>
    <phoneticPr fontId="5" type="noConversion"/>
  </si>
  <si>
    <t>2025년 복합기 임대차 계약</t>
    <phoneticPr fontId="5" type="noConversion"/>
  </si>
  <si>
    <t>2025년 복합기 임대차 계약(방과후아카데미)</t>
    <phoneticPr fontId="5" type="noConversion"/>
  </si>
  <si>
    <t>2025년 수련관 승강기 위탁관리(수련관)</t>
    <phoneticPr fontId="5" type="noConversion"/>
  </si>
  <si>
    <t>오티스엘리베이터㈜</t>
  </si>
  <si>
    <t>2025년 수영장 승강기 위탁관리(수영장)</t>
    <phoneticPr fontId="5" type="noConversion"/>
  </si>
  <si>
    <t>경기엘리베이터㈜</t>
  </si>
  <si>
    <t>웅진코웨이㈜</t>
  </si>
  <si>
    <t>2025년 소방안전관리 위탁대행</t>
    <phoneticPr fontId="5" type="noConversion"/>
  </si>
  <si>
    <t>성남소방전기㈜</t>
    <phoneticPr fontId="5" type="noConversion"/>
  </si>
  <si>
    <t>2025년도 시설관리용역</t>
    <phoneticPr fontId="5" type="noConversion"/>
  </si>
  <si>
    <t>대성종합관리 주식회사</t>
    <phoneticPr fontId="5" type="noConversion"/>
  </si>
  <si>
    <t>2025년 분당판교청소년수련관
청소년방과후아카데미 위탁급식 용역</t>
    <phoneticPr fontId="5" type="noConversion"/>
  </si>
  <si>
    <t>밥플러스</t>
    <phoneticPr fontId="5" type="noConversion"/>
  </si>
  <si>
    <t>2025년 분당판교청소년수련관 
청소년방과후 아카데미 셔틀버스 용역</t>
    <phoneticPr fontId="5" type="noConversion"/>
  </si>
  <si>
    <t>㈜서울고속관광</t>
  </si>
  <si>
    <t>2025 셔틀버스 임차 용역</t>
    <phoneticPr fontId="5" type="noConversion"/>
  </si>
  <si>
    <t>-이하여백-</t>
    <phoneticPr fontId="5" type="noConversion"/>
  </si>
  <si>
    <t>판교유스센터</t>
    <phoneticPr fontId="5" type="noConversion"/>
  </si>
  <si>
    <t>수의계약</t>
    <phoneticPr fontId="5" type="noConversion"/>
  </si>
  <si>
    <t>주식회사케이티</t>
    <phoneticPr fontId="5" type="noConversion"/>
  </si>
  <si>
    <t>신도종합서비스</t>
    <phoneticPr fontId="5" type="noConversion"/>
  </si>
  <si>
    <t>성남소방전기㈜</t>
    <phoneticPr fontId="5" type="noConversion"/>
  </si>
  <si>
    <t>밥플러스</t>
    <phoneticPr fontId="5" type="noConversion"/>
  </si>
  <si>
    <t>㈜서울고속관광</t>
    <phoneticPr fontId="5" type="noConversion"/>
  </si>
  <si>
    <t>대성종합관리</t>
    <phoneticPr fontId="5" type="noConversion"/>
  </si>
  <si>
    <t>㈜경기엘리베이터</t>
    <phoneticPr fontId="5" type="noConversion"/>
  </si>
  <si>
    <t>오티스엘리베이터 유한회사</t>
    <phoneticPr fontId="5" type="noConversion"/>
  </si>
  <si>
    <t>주식회사 크루버스</t>
    <phoneticPr fontId="5" type="noConversion"/>
  </si>
  <si>
    <t>수의</t>
    <phoneticPr fontId="5" type="noConversion"/>
  </si>
  <si>
    <t>2025년</t>
    <phoneticPr fontId="5" type="noConversion"/>
  </si>
  <si>
    <t xml:space="preserve">판교유스센터 </t>
    <phoneticPr fontId="5" type="noConversion"/>
  </si>
  <si>
    <t>이찬형</t>
    <phoneticPr fontId="5" type="noConversion"/>
  </si>
  <si>
    <t>031-729-9611</t>
    <phoneticPr fontId="5" type="noConversion"/>
  </si>
  <si>
    <t>경기도 성남시 수정구 수정로 172</t>
    <phoneticPr fontId="5" type="noConversion"/>
  </si>
  <si>
    <t>주식회사 용성국제 여행사</t>
    <phoneticPr fontId="5" type="noConversion"/>
  </si>
  <si>
    <t>권재경</t>
    <phoneticPr fontId="5" type="noConversion"/>
  </si>
  <si>
    <t>9월</t>
    <phoneticPr fontId="5" type="noConversion"/>
  </si>
  <si>
    <t>제10회 성남시청소년토크콘서트 무대 장치 임차</t>
  </si>
  <si>
    <t>제10회 성남시청소년토크콘서트 운영물품 임차 계약</t>
  </si>
  <si>
    <t>2025. 청소년방과후아카데미 디지털 역량 성장 프로그램 계약</t>
  </si>
  <si>
    <t>제10회 성남시청소년토크콘서트 소통·참여형 프로그램 계약</t>
  </si>
  <si>
    <t>9월 청소년방과후아카데미 주말체험활동 차량 임차</t>
  </si>
  <si>
    <t>전창우</t>
    <phoneticPr fontId="5" type="noConversion"/>
  </si>
  <si>
    <t>031-729-9631</t>
    <phoneticPr fontId="5" type="noConversion"/>
  </si>
  <si>
    <t>2025년 정수기,비데,공기청정기 위탁관리</t>
    <phoneticPr fontId="5" type="noConversion"/>
  </si>
  <si>
    <t>조아트</t>
    <phoneticPr fontId="5" type="noConversion"/>
  </si>
  <si>
    <t>2025.09.29.</t>
    <phoneticPr fontId="5" type="noConversion"/>
  </si>
  <si>
    <t>주식회사 에쓰피케이</t>
    <phoneticPr fontId="5" type="noConversion"/>
  </si>
  <si>
    <t>정회일</t>
    <phoneticPr fontId="5" type="noConversion"/>
  </si>
  <si>
    <t>2025. 청소년어울림마당 현수막 제작</t>
  </si>
  <si>
    <t>현수막 3*0.4m , 5/0.8m</t>
    <phoneticPr fontId="5" type="noConversion"/>
  </si>
  <si>
    <t>ea</t>
    <phoneticPr fontId="5" type="noConversion"/>
  </si>
  <si>
    <t>이슬기</t>
    <phoneticPr fontId="5" type="noConversion"/>
  </si>
  <si>
    <t>031-729-9637</t>
    <phoneticPr fontId="5" type="noConversion"/>
  </si>
  <si>
    <t>어린이 화장실 설치 및 시설환경 개선공사</t>
  </si>
  <si>
    <t>2025년 공연장 정기 안전검사</t>
    <phoneticPr fontId="5" type="noConversion"/>
  </si>
  <si>
    <t>10월 청소년방과후아카데미 주말체험활동 차량 임차</t>
  </si>
  <si>
    <t>2025. 하반기 시설물 정기안전점검</t>
  </si>
  <si>
    <t>차경섭</t>
    <phoneticPr fontId="5" type="noConversion"/>
  </si>
  <si>
    <t>031-729-9613</t>
    <phoneticPr fontId="5" type="noConversion"/>
  </si>
  <si>
    <t>9월 준공검사현황</t>
    <phoneticPr fontId="5" type="noConversion"/>
  </si>
  <si>
    <t>2025년 판형열교환기 세관 및 정비 실시</t>
  </si>
  <si>
    <t>2025년 판교유스센터 축제 홍보물 제작</t>
  </si>
  <si>
    <t>2025,안전예방교육「골든타임」프로그램 계약</t>
  </si>
  <si>
    <t>네트워크망 분리 및 통신선로공사</t>
  </si>
  <si>
    <t>청소년 동아리지원『R.O.D.A』 영상 편집 라이선스 구입</t>
  </si>
  <si>
    <t>주식회사 엘지코리아</t>
  </si>
  <si>
    <t>LG대양정보통신</t>
  </si>
  <si>
    <t>주식회사 용성국제 여행사</t>
  </si>
  <si>
    <t>㈜분트컴퍼니</t>
  </si>
  <si>
    <t>카리스컴퍼니</t>
  </si>
  <si>
    <t>마케팅스토리</t>
  </si>
  <si>
    <t>주식회사 더나비드</t>
  </si>
  <si>
    <t>주식회사 에쓰피케이</t>
  </si>
  <si>
    <t>2025-03-19</t>
  </si>
  <si>
    <t>2025-09-12</t>
  </si>
  <si>
    <t>2025-09-18</t>
  </si>
  <si>
    <t>2025-09-16</t>
  </si>
  <si>
    <t>2025-09-11</t>
  </si>
  <si>
    <t>2025-09-10</t>
  </si>
  <si>
    <t>2025-08-29</t>
  </si>
  <si>
    <t>2025-04-11</t>
  </si>
  <si>
    <t>2025-09-20</t>
  </si>
  <si>
    <t>2025-09-19</t>
  </si>
  <si>
    <t>2025-09-22</t>
  </si>
  <si>
    <t>2025-09-29</t>
  </si>
  <si>
    <t>9월 대금지급현황</t>
    <phoneticPr fontId="5" type="noConversion"/>
  </si>
  <si>
    <t>2025. 8월분 인터넷전화 사용료 지급</t>
    <phoneticPr fontId="5" type="noConversion"/>
  </si>
  <si>
    <t>2025. 8월분 인터넷망 사용료 지급</t>
    <phoneticPr fontId="5" type="noConversion"/>
  </si>
  <si>
    <t>2025년 8월 복합기 임차료 지급</t>
    <phoneticPr fontId="5" type="noConversion"/>
  </si>
  <si>
    <t>2025. 8월 소방시설 위탁관리비 지급</t>
    <phoneticPr fontId="5" type="noConversion"/>
  </si>
  <si>
    <t>2025년 판형열교환기 세관 및 정비 대금지급</t>
  </si>
  <si>
    <t>주식회사 더나비드</t>
    <phoneticPr fontId="5" type="noConversion"/>
  </si>
  <si>
    <t>9월 청소년방과후아카데미 주말체험활동 차량 임차비 지급</t>
  </si>
  <si>
    <t>제10회 성남시청소년토크콘서트 소통·참여형 프로그램 대금 지급</t>
  </si>
  <si>
    <t>제10회 성남시청소년토크콘서트 운영물품 임차 대금 지급</t>
  </si>
  <si>
    <t>제10회 성남시청소년토크콘서트 무대 장치 임차 대금 지급</t>
  </si>
  <si>
    <t>네트워크망 분리 및 통신선로공사 대금지급</t>
  </si>
  <si>
    <t>lg대양정보통신</t>
  </si>
  <si>
    <t>2025,안전예방교육「골든타임」9월 프로그램비 지급(사업비)</t>
  </si>
  <si>
    <t>2025,안전예방교육「골든타임」9월 프로그램비 지급(출연)</t>
  </si>
  <si>
    <t>주식회사엘지코리아</t>
  </si>
  <si>
    <t>학급수 감소에 따른 실비</t>
    <phoneticPr fontId="5" type="noConversion"/>
  </si>
  <si>
    <t>8월 청소년방과후아카데미 복합기 임차료 지급</t>
    <phoneticPr fontId="5" type="noConversion"/>
  </si>
  <si>
    <t>2025. 8월 시설관리용역비 지급(출연)</t>
  </si>
  <si>
    <t>2025. 8월 시설관리용역비 지급(사업)</t>
  </si>
  <si>
    <t>㈜와이즈교육</t>
    <phoneticPr fontId="5" type="noConversion"/>
  </si>
  <si>
    <t>2025년 8월 수영장 승강기 위탁관리비 지급</t>
    <phoneticPr fontId="5" type="noConversion"/>
  </si>
  <si>
    <t>2025년 8월 유스센터 승강기 위탁관리비 지급</t>
    <phoneticPr fontId="5" type="noConversion"/>
  </si>
  <si>
    <t>2025년 8월 셔틀버스 위탁관리비 지급</t>
    <phoneticPr fontId="5" type="noConversion"/>
  </si>
  <si>
    <t>8월 청소년방과후아카데미 급식비 지급(국도비)</t>
    <phoneticPr fontId="5" type="noConversion"/>
  </si>
  <si>
    <t>8월 청소년방과후아카데미 셔틀버스 임차료 지급</t>
    <phoneticPr fontId="5" type="noConversion"/>
  </si>
  <si>
    <t>9월 계약현황공개</t>
    <phoneticPr fontId="5" type="noConversion"/>
  </si>
  <si>
    <t>2025.09.10.</t>
    <phoneticPr fontId="5" type="noConversion"/>
  </si>
  <si>
    <t>2025.09.16.~2025.09.22.</t>
    <phoneticPr fontId="5" type="noConversion"/>
  </si>
  <si>
    <t>2025.09.22.</t>
    <phoneticPr fontId="5" type="noConversion"/>
  </si>
  <si>
    <t>경기도 광주시 오포안로 325-9</t>
    <phoneticPr fontId="5" type="noConversion"/>
  </si>
  <si>
    <t>2025.09.11.</t>
    <phoneticPr fontId="5" type="noConversion"/>
  </si>
  <si>
    <t>2025.09.20.</t>
    <phoneticPr fontId="5" type="noConversion"/>
  </si>
  <si>
    <t>마케팅스토리</t>
    <phoneticPr fontId="5" type="noConversion"/>
  </si>
  <si>
    <t>경기도 성남시 중원구 사기막골로164</t>
    <phoneticPr fontId="5" type="noConversion"/>
  </si>
  <si>
    <t>2025.09.12.</t>
    <phoneticPr fontId="5" type="noConversion"/>
  </si>
  <si>
    <t>2025.09.12.~2025.09.19.</t>
    <phoneticPr fontId="5" type="noConversion"/>
  </si>
  <si>
    <t>2025.09.19.</t>
    <phoneticPr fontId="5" type="noConversion"/>
  </si>
  <si>
    <t>LG대양정보통신</t>
    <phoneticPr fontId="5" type="noConversion"/>
  </si>
  <si>
    <t>경기도 성남시 중원구 둔촌대로 237</t>
    <phoneticPr fontId="5" type="noConversion"/>
  </si>
  <si>
    <t>2025.09.16.</t>
    <phoneticPr fontId="5" type="noConversion"/>
  </si>
  <si>
    <t>2025.09.24.~2025.12.17</t>
    <phoneticPr fontId="5" type="noConversion"/>
  </si>
  <si>
    <t>2025.12.17.</t>
    <phoneticPr fontId="5" type="noConversion"/>
  </si>
  <si>
    <t>서울특별시 강서구 등촌로 183</t>
    <phoneticPr fontId="5" type="noConversion"/>
  </si>
  <si>
    <t>카리스컴퍼니</t>
    <phoneticPr fontId="5" type="noConversion"/>
  </si>
  <si>
    <t>경기도 성남시 분당구 내정로 185-0</t>
    <phoneticPr fontId="5" type="noConversion"/>
  </si>
  <si>
    <t>2025.09.20</t>
    <phoneticPr fontId="5" type="noConversion"/>
  </si>
  <si>
    <t>㈜분트컴퍼니</t>
    <phoneticPr fontId="5" type="noConversion"/>
  </si>
  <si>
    <t>서울특별시 강남구 선릉로 129길 21</t>
    <phoneticPr fontId="5" type="noConversion"/>
  </si>
  <si>
    <t>2025.09.18.</t>
    <phoneticPr fontId="5" type="noConversion"/>
  </si>
  <si>
    <t>2025년 작업환경측정</t>
  </si>
  <si>
    <t>2025.10.01.~2025.11.15.</t>
    <phoneticPr fontId="5" type="noConversion"/>
  </si>
  <si>
    <t>2025.11.15.</t>
    <phoneticPr fontId="5" type="noConversion"/>
  </si>
  <si>
    <t>주식회사 진성환경보건센터</t>
    <phoneticPr fontId="5" type="noConversion"/>
  </si>
  <si>
    <t>경기도 성남시 중원구 도촌로 12</t>
    <phoneticPr fontId="5" type="noConversion"/>
  </si>
  <si>
    <t>2025.09.29.~2025.10.17.</t>
    <phoneticPr fontId="5" type="noConversion"/>
  </si>
  <si>
    <t>경기도 성남시 수정로251번길7</t>
    <phoneticPr fontId="5" type="noConversion"/>
  </si>
  <si>
    <t>최종구</t>
    <phoneticPr fontId="5" type="noConversion"/>
  </si>
  <si>
    <t>강석훈</t>
    <phoneticPr fontId="5" type="noConversion"/>
  </si>
  <si>
    <t>김인호</t>
    <phoneticPr fontId="5" type="noConversion"/>
  </si>
  <si>
    <t>황규동</t>
    <phoneticPr fontId="5" type="noConversion"/>
  </si>
  <si>
    <t>김현희</t>
    <phoneticPr fontId="5" type="noConversion"/>
  </si>
  <si>
    <t>박민욱</t>
    <phoneticPr fontId="5" type="noConversion"/>
  </si>
  <si>
    <t>이의준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</si>
</sst>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8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9" fillId="4" borderId="0" xfId="0" applyFont="1" applyFill="1"/>
    <xf numFmtId="0" fontId="1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1" fontId="20" fillId="0" borderId="1" xfId="1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 wrapText="1"/>
    </xf>
    <xf numFmtId="0" fontId="20" fillId="0" borderId="49" xfId="0" quotePrefix="1" applyFont="1" applyBorder="1" applyAlignment="1">
      <alignment horizontal="center" vertical="center" wrapText="1"/>
    </xf>
    <xf numFmtId="0" fontId="20" fillId="0" borderId="49" xfId="0" quotePrefix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/>
    </xf>
    <xf numFmtId="0" fontId="21" fillId="2" borderId="27" xfId="0" applyFont="1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20" fillId="0" borderId="49" xfId="0" quotePrefix="1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wrapText="1" shrinkToFi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right" vertical="center" shrinkToFit="1"/>
    </xf>
    <xf numFmtId="0" fontId="27" fillId="2" borderId="2" xfId="0" applyFont="1" applyFill="1" applyBorder="1" applyAlignment="1">
      <alignment horizontal="center" vertical="center" shrinkToFit="1"/>
    </xf>
    <xf numFmtId="3" fontId="28" fillId="0" borderId="14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shrinkToFit="1"/>
    </xf>
    <xf numFmtId="178" fontId="20" fillId="2" borderId="55" xfId="0" applyNumberFormat="1" applyFont="1" applyFill="1" applyBorder="1" applyAlignment="1">
      <alignment horizontal="center" vertical="center"/>
    </xf>
    <xf numFmtId="177" fontId="21" fillId="0" borderId="49" xfId="0" applyNumberFormat="1" applyFont="1" applyBorder="1" applyAlignment="1">
      <alignment horizontal="center" vertical="center" shrinkToFit="1"/>
    </xf>
    <xf numFmtId="41" fontId="22" fillId="0" borderId="49" xfId="1" applyFont="1" applyBorder="1" applyAlignment="1" applyProtection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0" fontId="16" fillId="0" borderId="0" xfId="0" applyFont="1"/>
    <xf numFmtId="0" fontId="1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41" fontId="20" fillId="0" borderId="1" xfId="259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right" vertical="center"/>
    </xf>
    <xf numFmtId="0" fontId="20" fillId="0" borderId="58" xfId="259" applyFont="1" applyFill="1" applyBorder="1" applyAlignment="1">
      <alignment horizontal="lef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/>
    </xf>
    <xf numFmtId="49" fontId="21" fillId="2" borderId="61" xfId="0" applyNumberFormat="1" applyFont="1" applyFill="1" applyBorder="1" applyAlignment="1">
      <alignment horizontal="center" vertical="center"/>
    </xf>
    <xf numFmtId="41" fontId="20" fillId="0" borderId="6" xfId="259" applyNumberFormat="1" applyFont="1" applyFill="1" applyBorder="1" applyAlignment="1">
      <alignment horizontal="center" vertical="center"/>
    </xf>
    <xf numFmtId="0" fontId="20" fillId="0" borderId="6" xfId="259" applyFont="1" applyFill="1" applyBorder="1" applyAlignment="1">
      <alignment horizontal="center" vertical="center"/>
    </xf>
    <xf numFmtId="0" fontId="20" fillId="0" borderId="6" xfId="0" quotePrefix="1" applyFont="1" applyFill="1" applyBorder="1" applyAlignment="1">
      <alignment horizontal="right" vertical="center"/>
    </xf>
    <xf numFmtId="0" fontId="21" fillId="0" borderId="6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181" fontId="15" fillId="3" borderId="28" xfId="0" applyNumberFormat="1" applyFont="1" applyFill="1" applyBorder="1" applyAlignment="1">
      <alignment horizontal="center" vertical="center" wrapText="1"/>
    </xf>
    <xf numFmtId="41" fontId="16" fillId="4" borderId="7" xfId="258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20" fillId="0" borderId="1" xfId="259" applyFont="1" applyFill="1" applyBorder="1" applyAlignment="1">
      <alignment horizontal="center" vertical="center" shrinkToFit="1"/>
    </xf>
    <xf numFmtId="0" fontId="20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9" fontId="21" fillId="2" borderId="60" xfId="0" applyNumberFormat="1" applyFont="1" applyFill="1" applyBorder="1" applyAlignment="1">
      <alignment horizontal="center" vertical="center" shrinkToFit="1"/>
    </xf>
    <xf numFmtId="41" fontId="18" fillId="4" borderId="0" xfId="1" applyFont="1" applyFill="1" applyAlignment="1">
      <alignment horizontal="center" vertical="center"/>
    </xf>
    <xf numFmtId="41" fontId="21" fillId="2" borderId="60" xfId="1" applyFont="1" applyFill="1" applyBorder="1" applyAlignment="1">
      <alignment horizontal="center" vertical="center"/>
    </xf>
    <xf numFmtId="41" fontId="20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80" fontId="16" fillId="0" borderId="57" xfId="0" applyNumberFormat="1" applyFont="1" applyBorder="1" applyAlignment="1">
      <alignment horizontal="center" vertical="center" shrinkToFit="1"/>
    </xf>
    <xf numFmtId="179" fontId="16" fillId="0" borderId="6" xfId="0" applyNumberFormat="1" applyFont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38" fontId="16" fillId="4" borderId="6" xfId="2" applyNumberFormat="1" applyFont="1" applyFill="1" applyBorder="1" applyAlignment="1">
      <alignment horizontal="center" vertical="center" shrinkToFit="1"/>
    </xf>
    <xf numFmtId="41" fontId="16" fillId="4" borderId="6" xfId="1" quotePrefix="1" applyFont="1" applyFill="1" applyBorder="1" applyAlignment="1">
      <alignment horizontal="center" vertical="center" shrinkToFit="1"/>
    </xf>
    <xf numFmtId="41" fontId="16" fillId="4" borderId="6" xfId="1" applyFont="1" applyFill="1" applyBorder="1" applyAlignment="1">
      <alignment horizontal="center" vertical="center" shrinkToFit="1"/>
    </xf>
    <xf numFmtId="0" fontId="16" fillId="0" borderId="62" xfId="0" quotePrefix="1" applyFont="1" applyBorder="1" applyAlignment="1">
      <alignment horizontal="center" vertical="center" shrinkToFit="1"/>
    </xf>
    <xf numFmtId="179" fontId="16" fillId="4" borderId="6" xfId="0" applyNumberFormat="1" applyFont="1" applyFill="1" applyBorder="1" applyAlignment="1">
      <alignment horizontal="center" vertical="center" shrinkToFit="1"/>
    </xf>
    <xf numFmtId="38" fontId="16" fillId="4" borderId="6" xfId="2" quotePrefix="1" applyNumberFormat="1" applyFont="1" applyFill="1" applyBorder="1" applyAlignment="1">
      <alignment horizontal="center" vertical="center" shrinkToFit="1"/>
    </xf>
    <xf numFmtId="0" fontId="16" fillId="4" borderId="6" xfId="0" quotePrefix="1" applyFont="1" applyFill="1" applyBorder="1" applyAlignment="1">
      <alignment horizontal="center" vertical="center" shrinkToFit="1"/>
    </xf>
    <xf numFmtId="41" fontId="16" fillId="4" borderId="6" xfId="258" applyFont="1" applyFill="1" applyBorder="1" applyAlignment="1">
      <alignment horizontal="center" vertical="center" shrinkToFit="1"/>
    </xf>
    <xf numFmtId="0" fontId="16" fillId="0" borderId="6" xfId="0" quotePrefix="1" applyFont="1" applyFill="1" applyBorder="1" applyAlignment="1">
      <alignment horizontal="center" vertical="center" shrinkToFit="1"/>
    </xf>
    <xf numFmtId="49" fontId="34" fillId="0" borderId="50" xfId="0" applyNumberFormat="1" applyFont="1" applyFill="1" applyBorder="1" applyAlignment="1">
      <alignment horizontal="center" vertical="center" wrapText="1"/>
    </xf>
    <xf numFmtId="0" fontId="20" fillId="0" borderId="57" xfId="259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177" fontId="20" fillId="0" borderId="50" xfId="0" quotePrefix="1" applyNumberFormat="1" applyFont="1" applyFill="1" applyBorder="1" applyAlignment="1">
      <alignment horizontal="center" vertical="center" wrapText="1"/>
    </xf>
    <xf numFmtId="41" fontId="20" fillId="0" borderId="1" xfId="0" quotePrefix="1" applyNumberFormat="1" applyFont="1" applyFill="1" applyBorder="1" applyAlignment="1">
      <alignment horizontal="right" vertical="center"/>
    </xf>
    <xf numFmtId="41" fontId="28" fillId="0" borderId="14" xfId="0" applyNumberFormat="1" applyFont="1" applyBorder="1" applyAlignment="1">
      <alignment horizontal="right" vertical="center" shrinkToFit="1"/>
    </xf>
    <xf numFmtId="41" fontId="28" fillId="0" borderId="2" xfId="0" applyNumberFormat="1" applyFont="1" applyBorder="1" applyAlignment="1">
      <alignment horizontal="right" vertical="center" shrinkToFit="1"/>
    </xf>
    <xf numFmtId="0" fontId="16" fillId="4" borderId="7" xfId="0" quotePrefix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6" fillId="0" borderId="6" xfId="0" quotePrefix="1" applyFont="1" applyBorder="1" applyAlignment="1">
      <alignment horizontal="center" vertical="center" shrinkToFit="1"/>
    </xf>
    <xf numFmtId="180" fontId="16" fillId="0" borderId="63" xfId="0" applyNumberFormat="1" applyFont="1" applyBorder="1" applyAlignment="1">
      <alignment horizontal="center" vertical="center" shrinkToFit="1"/>
    </xf>
    <xf numFmtId="179" fontId="16" fillId="4" borderId="62" xfId="0" applyNumberFormat="1" applyFont="1" applyFill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41" fontId="15" fillId="4" borderId="62" xfId="258" applyFont="1" applyFill="1" applyBorder="1" applyAlignment="1">
      <alignment horizontal="center" vertical="center" shrinkToFit="1"/>
    </xf>
    <xf numFmtId="0" fontId="16" fillId="4" borderId="62" xfId="0" applyFont="1" applyFill="1" applyBorder="1" applyAlignment="1">
      <alignment horizontal="center" vertical="center" shrinkToFit="1"/>
    </xf>
    <xf numFmtId="0" fontId="15" fillId="4" borderId="62" xfId="0" applyFont="1" applyFill="1" applyBorder="1" applyAlignment="1">
      <alignment horizontal="center" vertical="center" shrinkToFit="1"/>
    </xf>
    <xf numFmtId="0" fontId="16" fillId="0" borderId="64" xfId="0" quotePrefix="1" applyFont="1" applyBorder="1" applyAlignment="1">
      <alignment horizontal="center" vertical="center" shrinkToFit="1"/>
    </xf>
    <xf numFmtId="177" fontId="35" fillId="4" borderId="50" xfId="0" quotePrefix="1" applyNumberFormat="1" applyFont="1" applyFill="1" applyBorder="1" applyAlignment="1">
      <alignment horizontal="center" vertical="center" wrapText="1"/>
    </xf>
    <xf numFmtId="0" fontId="38" fillId="4" borderId="58" xfId="0" applyFont="1" applyFill="1" applyBorder="1" applyAlignment="1">
      <alignment horizontal="center" vertical="center" shrinkToFit="1"/>
    </xf>
    <xf numFmtId="0" fontId="35" fillId="4" borderId="1" xfId="259" applyFont="1" applyFill="1" applyBorder="1" applyAlignment="1">
      <alignment horizontal="center" vertical="center"/>
    </xf>
    <xf numFmtId="0" fontId="38" fillId="4" borderId="58" xfId="0" quotePrefix="1" applyFont="1" applyFill="1" applyBorder="1" applyAlignment="1">
      <alignment horizontal="center" vertical="center" shrinkToFit="1"/>
    </xf>
    <xf numFmtId="177" fontId="35" fillId="4" borderId="50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21" xfId="0" applyNumberFormat="1" applyFont="1" applyFill="1" applyBorder="1" applyAlignment="1">
      <alignment horizontal="center" vertical="center"/>
    </xf>
    <xf numFmtId="177" fontId="35" fillId="4" borderId="1" xfId="0" applyNumberFormat="1" applyFont="1" applyFill="1" applyBorder="1" applyAlignment="1">
      <alignment horizontal="center" vertical="center" shrinkToFit="1"/>
    </xf>
    <xf numFmtId="41" fontId="35" fillId="4" borderId="1" xfId="27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78" fontId="35" fillId="4" borderId="1" xfId="0" applyNumberFormat="1" applyFont="1" applyFill="1" applyBorder="1" applyAlignment="1" applyProtection="1">
      <alignment horizontal="center" vertical="center" wrapText="1"/>
    </xf>
    <xf numFmtId="41" fontId="35" fillId="4" borderId="1" xfId="27" applyFont="1" applyFill="1" applyBorder="1" applyAlignment="1" applyProtection="1">
      <alignment horizontal="center" vertical="center"/>
    </xf>
    <xf numFmtId="177" fontId="35" fillId="4" borderId="58" xfId="0" applyNumberFormat="1" applyFont="1" applyFill="1" applyBorder="1" applyAlignment="1">
      <alignment horizontal="center" vertical="center" wrapText="1" shrinkToFit="1"/>
    </xf>
    <xf numFmtId="49" fontId="35" fillId="4" borderId="50" xfId="0" applyNumberFormat="1" applyFont="1" applyFill="1" applyBorder="1" applyAlignment="1" applyProtection="1">
      <alignment horizontal="center" vertical="center"/>
    </xf>
    <xf numFmtId="177" fontId="35" fillId="4" borderId="58" xfId="0" quotePrefix="1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vertical="center"/>
    </xf>
    <xf numFmtId="0" fontId="0" fillId="0" borderId="58" xfId="0" applyBorder="1" applyAlignment="1">
      <alignment horizontal="left" vertical="center" shrinkToFit="1"/>
    </xf>
    <xf numFmtId="14" fontId="35" fillId="4" borderId="1" xfId="259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shrinkToFit="1"/>
    </xf>
    <xf numFmtId="41" fontId="20" fillId="0" borderId="6" xfId="1" applyFont="1" applyFill="1" applyBorder="1" applyAlignment="1">
      <alignment vertical="center"/>
    </xf>
    <xf numFmtId="41" fontId="15" fillId="4" borderId="6" xfId="258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6" fillId="0" borderId="7" xfId="0" quotePrefix="1" applyFont="1" applyBorder="1" applyAlignment="1">
      <alignment horizontal="center" vertical="center" shrinkToFit="1"/>
    </xf>
    <xf numFmtId="0" fontId="15" fillId="0" borderId="6" xfId="0" quotePrefix="1" applyFont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shrinkToFit="1"/>
    </xf>
    <xf numFmtId="179" fontId="16" fillId="0" borderId="1" xfId="0" applyNumberFormat="1" applyFont="1" applyBorder="1" applyAlignment="1">
      <alignment horizontal="center" vertical="center" shrinkToFit="1"/>
    </xf>
    <xf numFmtId="0" fontId="20" fillId="0" borderId="1" xfId="0" quotePrefix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38" fontId="16" fillId="4" borderId="1" xfId="2" applyNumberFormat="1" applyFont="1" applyFill="1" applyBorder="1" applyAlignment="1">
      <alignment horizontal="center" vertical="center" shrinkToFit="1"/>
    </xf>
    <xf numFmtId="41" fontId="16" fillId="4" borderId="1" xfId="1" quotePrefix="1" applyFont="1" applyFill="1" applyBorder="1" applyAlignment="1">
      <alignment horizontal="center" vertical="center" shrinkToFit="1"/>
    </xf>
    <xf numFmtId="41" fontId="16" fillId="4" borderId="1" xfId="1" applyFont="1" applyFill="1" applyBorder="1" applyAlignment="1">
      <alignment horizontal="center" vertical="center" shrinkToFit="1"/>
    </xf>
    <xf numFmtId="180" fontId="16" fillId="0" borderId="58" xfId="0" applyNumberFormat="1" applyFont="1" applyBorder="1" applyAlignment="1">
      <alignment horizontal="center" vertical="center" shrinkToFit="1"/>
    </xf>
    <xf numFmtId="41" fontId="16" fillId="4" borderId="50" xfId="258" applyFont="1" applyFill="1" applyBorder="1" applyAlignment="1">
      <alignment horizontal="center" vertical="center" shrinkToFit="1"/>
    </xf>
    <xf numFmtId="0" fontId="20" fillId="0" borderId="6" xfId="0" quotePrefix="1" applyFont="1" applyBorder="1" applyAlignment="1">
      <alignment horizontal="center" vertical="center" wrapText="1"/>
    </xf>
    <xf numFmtId="179" fontId="16" fillId="4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quotePrefix="1" applyFont="1" applyBorder="1" applyAlignment="1">
      <alignment horizontal="center" vertical="center" shrinkToFit="1"/>
    </xf>
    <xf numFmtId="41" fontId="15" fillId="4" borderId="1" xfId="258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6" fillId="0" borderId="60" xfId="0" quotePrefix="1" applyFont="1" applyBorder="1" applyAlignment="1">
      <alignment horizontal="center" vertical="center" shrinkToFit="1"/>
    </xf>
    <xf numFmtId="41" fontId="15" fillId="4" borderId="60" xfId="258" applyFont="1" applyFill="1" applyBorder="1" applyAlignment="1">
      <alignment horizontal="center" vertical="center" shrinkToFit="1"/>
    </xf>
    <xf numFmtId="0" fontId="16" fillId="4" borderId="60" xfId="0" applyFont="1" applyFill="1" applyBorder="1" applyAlignment="1">
      <alignment horizontal="center" vertical="center" shrinkToFit="1"/>
    </xf>
    <xf numFmtId="0" fontId="15" fillId="4" borderId="60" xfId="0" applyFont="1" applyFill="1" applyBorder="1" applyAlignment="1">
      <alignment horizontal="center" vertical="center" shrinkToFit="1"/>
    </xf>
    <xf numFmtId="0" fontId="16" fillId="0" borderId="61" xfId="0" quotePrefix="1" applyFont="1" applyBorder="1" applyAlignment="1">
      <alignment horizontal="center" vertical="center" shrinkToFit="1"/>
    </xf>
    <xf numFmtId="0" fontId="16" fillId="0" borderId="50" xfId="0" quotePrefix="1" applyFont="1" applyBorder="1" applyAlignment="1">
      <alignment horizontal="center" vertical="center" shrinkToFit="1"/>
    </xf>
    <xf numFmtId="180" fontId="16" fillId="0" borderId="19" xfId="0" applyNumberFormat="1" applyFont="1" applyBorder="1" applyAlignment="1">
      <alignment horizontal="center" vertical="center" shrinkToFit="1"/>
    </xf>
    <xf numFmtId="179" fontId="16" fillId="4" borderId="20" xfId="0" applyNumberFormat="1" applyFont="1" applyFill="1" applyBorder="1" applyAlignment="1">
      <alignment horizontal="center" vertical="center" shrinkToFit="1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6" xfId="0" quotePrefix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37" xfId="0" applyNumberFormat="1" applyFont="1" applyBorder="1" applyAlignment="1">
      <alignment horizontal="center" vertical="center" wrapText="1"/>
    </xf>
    <xf numFmtId="9" fontId="33" fillId="0" borderId="39" xfId="0" applyNumberFormat="1" applyFont="1" applyBorder="1" applyAlignment="1">
      <alignment horizontal="center" vertical="center" wrapText="1"/>
    </xf>
    <xf numFmtId="41" fontId="33" fillId="0" borderId="4" xfId="0" applyNumberFormat="1" applyFont="1" applyBorder="1" applyAlignment="1">
      <alignment horizontal="right" vertical="center" wrapText="1"/>
    </xf>
    <xf numFmtId="41" fontId="33" fillId="0" borderId="5" xfId="0" applyNumberFormat="1" applyFont="1" applyBorder="1" applyAlignment="1">
      <alignment horizontal="right" vertical="center" wrapText="1"/>
    </xf>
    <xf numFmtId="0" fontId="31" fillId="0" borderId="46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54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shrinkToFit="1"/>
    </xf>
    <xf numFmtId="0" fontId="15" fillId="0" borderId="1" xfId="0" quotePrefix="1" applyFont="1" applyBorder="1" applyAlignment="1">
      <alignment horizontal="center" vertical="center" shrinkToFit="1"/>
    </xf>
    <xf numFmtId="0" fontId="21" fillId="0" borderId="57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78" fontId="35" fillId="4" borderId="1" xfId="0" applyNumberFormat="1" applyFont="1" applyFill="1" applyBorder="1" applyAlignment="1" applyProtection="1">
      <alignment horizontal="center" vertical="center"/>
    </xf>
    <xf numFmtId="0" fontId="0" fillId="4" borderId="0" xfId="0" applyFill="1" applyAlignment="1"/>
    <xf numFmtId="41" fontId="20" fillId="0" borderId="1" xfId="259" applyNumberFormat="1" applyFont="1" applyFill="1" applyBorder="1" applyAlignment="1">
      <alignment horizontal="center" vertical="center"/>
    </xf>
    <xf numFmtId="41" fontId="20" fillId="0" borderId="1" xfId="1" applyFont="1" applyFill="1" applyBorder="1" applyAlignment="1">
      <alignment horizontal="center" vertical="center"/>
    </xf>
    <xf numFmtId="41" fontId="20" fillId="0" borderId="1" xfId="1" applyFont="1" applyFill="1" applyBorder="1" applyAlignment="1">
      <alignment horizontal="center" vertical="center"/>
    </xf>
    <xf numFmtId="177" fontId="20" fillId="0" borderId="50" xfId="0" quotePrefix="1" applyNumberFormat="1" applyFont="1" applyFill="1" applyBorder="1" applyAlignment="1">
      <alignment horizontal="center" vertical="center" wrapText="1"/>
    </xf>
    <xf numFmtId="177" fontId="35" fillId="4" borderId="1" xfId="0" applyNumberFormat="1" applyFont="1" applyFill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M4"/>
  <sheetViews>
    <sheetView showGridLines="0" zoomScaleNormal="100" workbookViewId="0">
      <selection activeCell="D4" sqref="D4"/>
    </sheetView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1:13" ht="36" customHeight="1">
      <c r="A1" s="132"/>
      <c r="B1" s="199" t="s">
        <v>42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15" customHeight="1" thickBot="1">
      <c r="B2" s="126" t="s">
        <v>114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95</v>
      </c>
    </row>
    <row r="3" spans="1:13" ht="35.1" customHeight="1" thickBot="1">
      <c r="B3" s="97" t="s">
        <v>27</v>
      </c>
      <c r="C3" s="98" t="s">
        <v>28</v>
      </c>
      <c r="D3" s="98" t="s">
        <v>43</v>
      </c>
      <c r="E3" s="99" t="s">
        <v>0</v>
      </c>
      <c r="F3" s="98" t="s">
        <v>44</v>
      </c>
      <c r="G3" s="98" t="s">
        <v>45</v>
      </c>
      <c r="H3" s="98" t="s">
        <v>46</v>
      </c>
      <c r="I3" s="98" t="s">
        <v>96</v>
      </c>
      <c r="J3" s="98" t="s">
        <v>29</v>
      </c>
      <c r="K3" s="98" t="s">
        <v>30</v>
      </c>
      <c r="L3" s="98" t="s">
        <v>31</v>
      </c>
      <c r="M3" s="100" t="s">
        <v>1</v>
      </c>
    </row>
    <row r="4" spans="1:13" s="15" customFormat="1" ht="24" customHeight="1" thickTop="1" thickBot="1">
      <c r="B4" s="112">
        <v>2025</v>
      </c>
      <c r="C4" s="119">
        <v>10</v>
      </c>
      <c r="D4" s="133" t="s">
        <v>169</v>
      </c>
      <c r="E4" s="123" t="s">
        <v>148</v>
      </c>
      <c r="F4" s="120" t="s">
        <v>170</v>
      </c>
      <c r="G4" s="121">
        <v>33</v>
      </c>
      <c r="H4" s="114" t="s">
        <v>171</v>
      </c>
      <c r="I4" s="122">
        <v>1281000</v>
      </c>
      <c r="J4" s="114" t="s">
        <v>114</v>
      </c>
      <c r="K4" s="114" t="s">
        <v>172</v>
      </c>
      <c r="L4" s="114" t="s">
        <v>173</v>
      </c>
      <c r="M4" s="131"/>
    </row>
  </sheetData>
  <mergeCells count="1">
    <mergeCell ref="B1:M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5"/>
  <sheetViews>
    <sheetView showGridLines="0" zoomScaleNormal="100" workbookViewId="0">
      <selection activeCell="D6" sqref="D6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199" t="s">
        <v>57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2:14" s="15" customFormat="1" ht="15" customHeight="1" thickBot="1">
      <c r="B2" s="126" t="s">
        <v>114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95</v>
      </c>
    </row>
    <row r="3" spans="2:14" ht="35.1" customHeight="1">
      <c r="B3" s="169" t="s">
        <v>27</v>
      </c>
      <c r="C3" s="170" t="s">
        <v>28</v>
      </c>
      <c r="D3" s="171" t="s">
        <v>56</v>
      </c>
      <c r="E3" s="171" t="s">
        <v>55</v>
      </c>
      <c r="F3" s="170" t="s">
        <v>0</v>
      </c>
      <c r="G3" s="170" t="s">
        <v>98</v>
      </c>
      <c r="H3" s="170" t="s">
        <v>99</v>
      </c>
      <c r="I3" s="170" t="s">
        <v>100</v>
      </c>
      <c r="J3" s="170" t="s">
        <v>101</v>
      </c>
      <c r="K3" s="171" t="s">
        <v>29</v>
      </c>
      <c r="L3" s="171" t="s">
        <v>30</v>
      </c>
      <c r="M3" s="171" t="s">
        <v>31</v>
      </c>
      <c r="N3" s="172" t="s">
        <v>1</v>
      </c>
    </row>
    <row r="4" spans="2:14" s="77" customFormat="1" ht="24" customHeight="1">
      <c r="B4" s="179" t="s">
        <v>149</v>
      </c>
      <c r="C4" s="173">
        <v>10</v>
      </c>
      <c r="D4" s="174" t="s">
        <v>174</v>
      </c>
      <c r="E4" s="175" t="s">
        <v>100</v>
      </c>
      <c r="F4" s="176" t="s">
        <v>148</v>
      </c>
      <c r="G4" s="177">
        <v>32930000</v>
      </c>
      <c r="H4" s="178"/>
      <c r="I4" s="178"/>
      <c r="J4" s="177">
        <v>32930000</v>
      </c>
      <c r="K4" s="175" t="s">
        <v>150</v>
      </c>
      <c r="L4" s="175" t="s">
        <v>151</v>
      </c>
      <c r="M4" s="175" t="s">
        <v>152</v>
      </c>
      <c r="N4" s="180"/>
    </row>
    <row r="5" spans="2:14" s="77" customFormat="1" ht="24" customHeight="1" thickBot="1">
      <c r="B5" s="112"/>
      <c r="C5" s="113"/>
      <c r="D5" s="181" t="s">
        <v>136</v>
      </c>
      <c r="E5" s="114"/>
      <c r="F5" s="115"/>
      <c r="G5" s="116"/>
      <c r="H5" s="117"/>
      <c r="I5" s="117"/>
      <c r="J5" s="116"/>
      <c r="K5" s="114"/>
      <c r="L5" s="114"/>
      <c r="M5" s="114"/>
      <c r="N5" s="102"/>
    </row>
  </sheetData>
  <mergeCells count="1">
    <mergeCell ref="B1:N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10"/>
  <sheetViews>
    <sheetView showGridLines="0" zoomScaleNormal="100" workbookViewId="0">
      <pane ySplit="3" topLeftCell="A4" activePane="bottomLeft" state="frozen"/>
      <selection activeCell="A3" sqref="A3:A4"/>
      <selection pane="bottomLeft" activeCell="F8" sqref="F8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199" t="s">
        <v>54</v>
      </c>
      <c r="C1" s="199"/>
      <c r="D1" s="199"/>
      <c r="E1" s="199"/>
      <c r="F1" s="199"/>
      <c r="G1" s="199"/>
      <c r="H1" s="199"/>
      <c r="I1" s="199"/>
      <c r="J1" s="199"/>
      <c r="K1" s="16"/>
      <c r="L1" s="16"/>
      <c r="M1" s="16"/>
    </row>
    <row r="2" spans="2:13" s="15" customFormat="1" ht="15" customHeight="1" thickBot="1">
      <c r="B2" s="126" t="s">
        <v>114</v>
      </c>
      <c r="C2" s="12"/>
      <c r="D2" s="12"/>
      <c r="E2" s="13"/>
      <c r="F2" s="13"/>
      <c r="G2" s="13"/>
      <c r="H2" s="13"/>
      <c r="I2" s="13"/>
      <c r="J2" s="14" t="s">
        <v>95</v>
      </c>
      <c r="K2" s="13"/>
      <c r="L2" s="13"/>
      <c r="M2" s="13"/>
    </row>
    <row r="3" spans="2:13" ht="35.1" customHeight="1" thickBot="1">
      <c r="B3" s="34" t="s">
        <v>27</v>
      </c>
      <c r="C3" s="35" t="s">
        <v>28</v>
      </c>
      <c r="D3" s="36" t="s">
        <v>91</v>
      </c>
      <c r="E3" s="36" t="s">
        <v>0</v>
      </c>
      <c r="F3" s="101" t="s">
        <v>97</v>
      </c>
      <c r="G3" s="36" t="s">
        <v>29</v>
      </c>
      <c r="H3" s="36" t="s">
        <v>30</v>
      </c>
      <c r="I3" s="36" t="s">
        <v>31</v>
      </c>
      <c r="J3" s="37" t="s">
        <v>1</v>
      </c>
    </row>
    <row r="4" spans="2:13" customFormat="1" ht="24" hidden="1" customHeight="1" thickTop="1">
      <c r="B4" s="134"/>
      <c r="C4" s="135"/>
      <c r="D4" s="136"/>
      <c r="E4" s="118"/>
      <c r="F4" s="137"/>
      <c r="G4" s="138"/>
      <c r="H4" s="139"/>
      <c r="I4" s="139"/>
      <c r="J4" s="140"/>
      <c r="K4" s="18"/>
      <c r="L4" s="18"/>
      <c r="M4" s="18"/>
    </row>
    <row r="5" spans="2:13" customFormat="1" ht="24" customHeight="1" thickTop="1">
      <c r="B5" s="194">
        <v>2025</v>
      </c>
      <c r="C5" s="195">
        <v>10</v>
      </c>
      <c r="D5" s="187" t="s">
        <v>175</v>
      </c>
      <c r="E5" s="188" t="s">
        <v>138</v>
      </c>
      <c r="F5" s="189">
        <v>3000000</v>
      </c>
      <c r="G5" s="190" t="s">
        <v>137</v>
      </c>
      <c r="H5" s="191" t="s">
        <v>151</v>
      </c>
      <c r="I5" s="191" t="s">
        <v>152</v>
      </c>
      <c r="J5" s="192"/>
      <c r="K5" s="18"/>
      <c r="L5" s="18"/>
      <c r="M5" s="18"/>
    </row>
    <row r="6" spans="2:13" customFormat="1" ht="24" customHeight="1">
      <c r="B6" s="179">
        <v>2025</v>
      </c>
      <c r="C6" s="182" t="s">
        <v>156</v>
      </c>
      <c r="D6" s="183" t="s">
        <v>176</v>
      </c>
      <c r="E6" s="184" t="s">
        <v>112</v>
      </c>
      <c r="F6" s="185">
        <v>693000</v>
      </c>
      <c r="G6" s="175" t="s">
        <v>114</v>
      </c>
      <c r="H6" s="186" t="s">
        <v>162</v>
      </c>
      <c r="I6" s="186" t="s">
        <v>163</v>
      </c>
      <c r="J6" s="193"/>
      <c r="K6" s="18"/>
      <c r="L6" s="18"/>
      <c r="M6" s="18"/>
    </row>
    <row r="7" spans="2:13" customFormat="1" ht="24" customHeight="1">
      <c r="B7" s="179">
        <v>2025</v>
      </c>
      <c r="C7" s="182" t="s">
        <v>156</v>
      </c>
      <c r="D7" s="183" t="s">
        <v>177</v>
      </c>
      <c r="E7" s="184" t="s">
        <v>112</v>
      </c>
      <c r="F7" s="185">
        <v>3300000</v>
      </c>
      <c r="G7" s="175" t="s">
        <v>114</v>
      </c>
      <c r="H7" s="186" t="s">
        <v>178</v>
      </c>
      <c r="I7" s="186" t="s">
        <v>179</v>
      </c>
      <c r="J7" s="193"/>
      <c r="K7" s="18"/>
      <c r="L7" s="18"/>
      <c r="M7" s="18"/>
    </row>
    <row r="8" spans="2:13" customFormat="1" ht="24" customHeight="1">
      <c r="B8" s="179"/>
      <c r="C8" s="182"/>
      <c r="D8" s="258" t="s">
        <v>136</v>
      </c>
      <c r="E8" s="184"/>
      <c r="F8" s="185"/>
      <c r="G8" s="175"/>
      <c r="H8" s="186"/>
      <c r="I8" s="186"/>
      <c r="J8" s="193"/>
      <c r="K8" s="18"/>
      <c r="L8" s="18"/>
      <c r="M8" s="18"/>
    </row>
    <row r="9" spans="2:13" customFormat="1" ht="24" customHeight="1">
      <c r="B9" s="179"/>
      <c r="C9" s="182"/>
      <c r="D9" s="257"/>
      <c r="E9" s="184"/>
      <c r="F9" s="185"/>
      <c r="G9" s="175"/>
      <c r="H9" s="186"/>
      <c r="I9" s="186"/>
      <c r="J9" s="193"/>
      <c r="K9" s="18"/>
      <c r="L9" s="18"/>
      <c r="M9" s="18"/>
    </row>
    <row r="10" spans="2:13" customFormat="1" ht="24" customHeight="1" thickBot="1">
      <c r="B10" s="112"/>
      <c r="C10" s="119"/>
      <c r="D10" s="168"/>
      <c r="E10" s="133"/>
      <c r="F10" s="165"/>
      <c r="G10" s="114"/>
      <c r="H10" s="166"/>
      <c r="I10" s="166"/>
      <c r="J10" s="167"/>
      <c r="K10" s="18"/>
      <c r="L10" s="18"/>
      <c r="M10" s="18"/>
    </row>
  </sheetData>
  <mergeCells count="1">
    <mergeCell ref="B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>
      <selection activeCell="E38" sqref="E38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00" t="s">
        <v>71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2:12" ht="15" customHeight="1" thickBot="1">
      <c r="B2" s="126" t="s">
        <v>114</v>
      </c>
      <c r="C2" s="7"/>
      <c r="D2" s="8"/>
      <c r="E2" s="6"/>
      <c r="F2" s="6"/>
      <c r="G2" s="9"/>
      <c r="H2" s="9"/>
      <c r="I2" s="9"/>
      <c r="J2" s="9"/>
      <c r="K2" s="201" t="s">
        <v>102</v>
      </c>
      <c r="L2" s="201"/>
    </row>
    <row r="3" spans="2:12" ht="35.1" customHeight="1" thickBot="1">
      <c r="B3" s="47" t="s">
        <v>2</v>
      </c>
      <c r="C3" s="48" t="s">
        <v>3</v>
      </c>
      <c r="D3" s="48" t="s">
        <v>0</v>
      </c>
      <c r="E3" s="48" t="s">
        <v>72</v>
      </c>
      <c r="F3" s="48" t="s">
        <v>73</v>
      </c>
      <c r="G3" s="48" t="s">
        <v>74</v>
      </c>
      <c r="H3" s="48" t="s">
        <v>75</v>
      </c>
      <c r="I3" s="48" t="s">
        <v>76</v>
      </c>
      <c r="J3" s="48" t="s">
        <v>77</v>
      </c>
      <c r="K3" s="48" t="s">
        <v>78</v>
      </c>
      <c r="L3" s="49" t="s">
        <v>1</v>
      </c>
    </row>
    <row r="4" spans="2:12" ht="24" customHeight="1" thickTop="1" thickBot="1">
      <c r="B4" s="38"/>
      <c r="C4" s="39"/>
      <c r="D4" s="40" t="s">
        <v>111</v>
      </c>
      <c r="E4" s="41"/>
      <c r="F4" s="42"/>
      <c r="G4" s="43"/>
      <c r="H4" s="43"/>
      <c r="I4" s="41"/>
      <c r="J4" s="44"/>
      <c r="K4" s="45"/>
      <c r="L4" s="46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>
      <selection activeCell="B2" sqref="B2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1.5">
      <c r="B1" s="200" t="s">
        <v>79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2:13" ht="15" customHeight="1" thickBot="1">
      <c r="B2" s="126" t="s">
        <v>114</v>
      </c>
      <c r="C2" s="20"/>
      <c r="D2" s="21"/>
      <c r="E2" s="22"/>
      <c r="F2" s="22"/>
      <c r="G2" s="23"/>
      <c r="H2" s="23"/>
      <c r="I2" s="23"/>
      <c r="J2" s="23"/>
      <c r="K2" s="201" t="s">
        <v>102</v>
      </c>
      <c r="L2" s="201"/>
    </row>
    <row r="3" spans="2:13" s="26" customFormat="1" ht="35.1" customHeight="1" thickBot="1">
      <c r="B3" s="47" t="s">
        <v>80</v>
      </c>
      <c r="C3" s="48" t="s">
        <v>81</v>
      </c>
      <c r="D3" s="48" t="s">
        <v>82</v>
      </c>
      <c r="E3" s="48" t="s">
        <v>83</v>
      </c>
      <c r="F3" s="48" t="s">
        <v>84</v>
      </c>
      <c r="G3" s="48" t="s">
        <v>85</v>
      </c>
      <c r="H3" s="48" t="s">
        <v>86</v>
      </c>
      <c r="I3" s="48" t="s">
        <v>87</v>
      </c>
      <c r="J3" s="48" t="s">
        <v>88</v>
      </c>
      <c r="K3" s="48" t="s">
        <v>89</v>
      </c>
      <c r="L3" s="49" t="s">
        <v>90</v>
      </c>
      <c r="M3" s="24"/>
    </row>
    <row r="4" spans="2:13" s="26" customFormat="1" ht="24" customHeight="1" thickTop="1" thickBot="1">
      <c r="B4" s="38"/>
      <c r="C4" s="39"/>
      <c r="D4" s="40" t="s">
        <v>111</v>
      </c>
      <c r="E4" s="41"/>
      <c r="F4" s="42"/>
      <c r="G4" s="43"/>
      <c r="H4" s="43"/>
      <c r="I4" s="41"/>
      <c r="J4" s="50"/>
      <c r="K4" s="50"/>
      <c r="L4" s="51"/>
      <c r="M4" s="24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7"/>
  <sheetViews>
    <sheetView topLeftCell="A7" zoomScaleNormal="100" workbookViewId="0">
      <selection activeCell="B4" sqref="B4:B24"/>
    </sheetView>
  </sheetViews>
  <sheetFormatPr defaultRowHeight="13.5"/>
  <cols>
    <col min="1" max="1" width="1.77734375" style="4" customWidth="1"/>
    <col min="2" max="2" width="48.21875" style="4" bestFit="1" customWidth="1"/>
    <col min="3" max="3" width="19.5546875" style="106" bestFit="1" customWidth="1"/>
    <col min="4" max="4" width="12.109375" style="4" customWidth="1"/>
    <col min="5" max="9" width="11.21875" style="4" customWidth="1"/>
    <col min="10" max="10" width="9.66406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02" t="s">
        <v>180</v>
      </c>
      <c r="C1" s="202"/>
      <c r="D1" s="202"/>
      <c r="E1" s="202"/>
      <c r="F1" s="202"/>
      <c r="G1" s="202"/>
      <c r="H1" s="202"/>
      <c r="I1" s="202"/>
      <c r="J1" s="202"/>
    </row>
    <row r="2" spans="2:12" s="27" customFormat="1" ht="15" customHeight="1" thickBot="1">
      <c r="B2" s="126" t="s">
        <v>114</v>
      </c>
      <c r="C2" s="103"/>
      <c r="D2" s="28"/>
      <c r="E2" s="28"/>
      <c r="F2" s="28"/>
      <c r="G2" s="29"/>
      <c r="H2" s="29"/>
      <c r="I2" s="203" t="s">
        <v>102</v>
      </c>
      <c r="J2" s="203"/>
    </row>
    <row r="3" spans="2:12" ht="35.1" customHeight="1">
      <c r="B3" s="146" t="s">
        <v>3</v>
      </c>
      <c r="C3" s="147" t="s">
        <v>11</v>
      </c>
      <c r="D3" s="148" t="s">
        <v>4</v>
      </c>
      <c r="E3" s="148" t="s">
        <v>5</v>
      </c>
      <c r="F3" s="148" t="s">
        <v>6</v>
      </c>
      <c r="G3" s="148" t="s">
        <v>7</v>
      </c>
      <c r="H3" s="149" t="s">
        <v>41</v>
      </c>
      <c r="I3" s="148" t="s">
        <v>10</v>
      </c>
      <c r="J3" s="150" t="s">
        <v>8</v>
      </c>
    </row>
    <row r="4" spans="2:12" ht="21.95" customHeight="1">
      <c r="B4" s="156" t="s">
        <v>115</v>
      </c>
      <c r="C4" s="151" t="s">
        <v>116</v>
      </c>
      <c r="D4" s="152">
        <v>6270000</v>
      </c>
      <c r="E4" s="153">
        <v>45644</v>
      </c>
      <c r="F4" s="153">
        <v>45658</v>
      </c>
      <c r="G4" s="153">
        <v>46022</v>
      </c>
      <c r="H4" s="153">
        <v>45930</v>
      </c>
      <c r="I4" s="153">
        <v>45902</v>
      </c>
      <c r="J4" s="157"/>
    </row>
    <row r="5" spans="2:12" ht="21.95" customHeight="1">
      <c r="B5" s="156" t="s">
        <v>117</v>
      </c>
      <c r="C5" s="151" t="s">
        <v>118</v>
      </c>
      <c r="D5" s="152">
        <v>2985000</v>
      </c>
      <c r="E5" s="153">
        <v>45644</v>
      </c>
      <c r="F5" s="153">
        <v>45658</v>
      </c>
      <c r="G5" s="153">
        <v>46022</v>
      </c>
      <c r="H5" s="153">
        <v>45930</v>
      </c>
      <c r="I5" s="153">
        <v>45902</v>
      </c>
      <c r="J5" s="157"/>
    </row>
    <row r="6" spans="2:12" ht="21.95" customHeight="1">
      <c r="B6" s="156" t="s">
        <v>119</v>
      </c>
      <c r="C6" s="151" t="s">
        <v>118</v>
      </c>
      <c r="D6" s="152">
        <v>6600000</v>
      </c>
      <c r="E6" s="153">
        <v>45644</v>
      </c>
      <c r="F6" s="153">
        <v>45658</v>
      </c>
      <c r="G6" s="153">
        <v>46022</v>
      </c>
      <c r="H6" s="153">
        <v>45930</v>
      </c>
      <c r="I6" s="153">
        <v>45902</v>
      </c>
      <c r="J6" s="157"/>
    </row>
    <row r="7" spans="2:12" ht="21.95" customHeight="1">
      <c r="B7" s="156" t="s">
        <v>120</v>
      </c>
      <c r="C7" s="154" t="s">
        <v>107</v>
      </c>
      <c r="D7" s="155">
        <v>4860000</v>
      </c>
      <c r="E7" s="153">
        <v>45645</v>
      </c>
      <c r="F7" s="153">
        <v>45658</v>
      </c>
      <c r="G7" s="153">
        <v>46022</v>
      </c>
      <c r="H7" s="153">
        <v>45930</v>
      </c>
      <c r="I7" s="153">
        <v>45902</v>
      </c>
      <c r="J7" s="157"/>
    </row>
    <row r="8" spans="2:12" ht="21.95" customHeight="1">
      <c r="B8" s="156" t="s">
        <v>121</v>
      </c>
      <c r="C8" s="154" t="s">
        <v>107</v>
      </c>
      <c r="D8" s="155">
        <v>1620000</v>
      </c>
      <c r="E8" s="153">
        <v>45645</v>
      </c>
      <c r="F8" s="153">
        <v>45658</v>
      </c>
      <c r="G8" s="153">
        <v>46022</v>
      </c>
      <c r="H8" s="153">
        <v>45930</v>
      </c>
      <c r="I8" s="153">
        <v>45902</v>
      </c>
      <c r="J8" s="157"/>
    </row>
    <row r="9" spans="2:12" ht="21.95" customHeight="1">
      <c r="B9" s="156" t="s">
        <v>122</v>
      </c>
      <c r="C9" s="151" t="s">
        <v>123</v>
      </c>
      <c r="D9" s="152">
        <v>3102000</v>
      </c>
      <c r="E9" s="153">
        <v>45642</v>
      </c>
      <c r="F9" s="153">
        <v>45658</v>
      </c>
      <c r="G9" s="153">
        <v>46022</v>
      </c>
      <c r="H9" s="153">
        <v>45930</v>
      </c>
      <c r="I9" s="153">
        <v>45902</v>
      </c>
      <c r="J9" s="157"/>
    </row>
    <row r="10" spans="2:12" ht="21.95" customHeight="1">
      <c r="B10" s="156" t="s">
        <v>124</v>
      </c>
      <c r="C10" s="154" t="s">
        <v>125</v>
      </c>
      <c r="D10" s="155">
        <v>3102000</v>
      </c>
      <c r="E10" s="153">
        <v>45642</v>
      </c>
      <c r="F10" s="153">
        <v>45658</v>
      </c>
      <c r="G10" s="153">
        <v>46022</v>
      </c>
      <c r="H10" s="153">
        <v>45930</v>
      </c>
      <c r="I10" s="153">
        <v>45902</v>
      </c>
      <c r="J10" s="157"/>
    </row>
    <row r="11" spans="2:12" ht="21.95" customHeight="1">
      <c r="B11" s="156" t="s">
        <v>164</v>
      </c>
      <c r="C11" s="151" t="s">
        <v>126</v>
      </c>
      <c r="D11" s="152">
        <v>12342400</v>
      </c>
      <c r="E11" s="153">
        <v>45632</v>
      </c>
      <c r="F11" s="153">
        <v>45658</v>
      </c>
      <c r="G11" s="153">
        <v>46022</v>
      </c>
      <c r="H11" s="153">
        <v>45930</v>
      </c>
      <c r="I11" s="153">
        <v>45902</v>
      </c>
      <c r="J11" s="157"/>
    </row>
    <row r="12" spans="2:12" ht="21.95" customHeight="1">
      <c r="B12" s="158" t="s">
        <v>127</v>
      </c>
      <c r="C12" s="154" t="s">
        <v>128</v>
      </c>
      <c r="D12" s="155">
        <v>3600000</v>
      </c>
      <c r="E12" s="153">
        <v>45652</v>
      </c>
      <c r="F12" s="153">
        <v>45658</v>
      </c>
      <c r="G12" s="153">
        <v>46022</v>
      </c>
      <c r="H12" s="153">
        <v>45930</v>
      </c>
      <c r="I12" s="153">
        <v>45902</v>
      </c>
      <c r="J12" s="157"/>
    </row>
    <row r="13" spans="2:12" ht="21.95" customHeight="1">
      <c r="B13" s="158" t="s">
        <v>129</v>
      </c>
      <c r="C13" s="154" t="s">
        <v>130</v>
      </c>
      <c r="D13" s="155">
        <v>994687780</v>
      </c>
      <c r="E13" s="153">
        <v>45656</v>
      </c>
      <c r="F13" s="153">
        <v>45658</v>
      </c>
      <c r="G13" s="153">
        <v>46022</v>
      </c>
      <c r="H13" s="153">
        <v>45930</v>
      </c>
      <c r="I13" s="153">
        <v>45902</v>
      </c>
      <c r="J13" s="157"/>
    </row>
    <row r="14" spans="2:12" ht="28.5" customHeight="1">
      <c r="B14" s="158" t="s">
        <v>131</v>
      </c>
      <c r="C14" s="154" t="s">
        <v>132</v>
      </c>
      <c r="D14" s="155">
        <v>54280000</v>
      </c>
      <c r="E14" s="153">
        <v>45657</v>
      </c>
      <c r="F14" s="153">
        <v>45658</v>
      </c>
      <c r="G14" s="153">
        <v>46022</v>
      </c>
      <c r="H14" s="153">
        <v>45930</v>
      </c>
      <c r="I14" s="153">
        <v>45902</v>
      </c>
      <c r="J14" s="157"/>
      <c r="L14" s="83"/>
    </row>
    <row r="15" spans="2:12" ht="30" customHeight="1">
      <c r="B15" s="158" t="s">
        <v>133</v>
      </c>
      <c r="C15" s="154" t="s">
        <v>134</v>
      </c>
      <c r="D15" s="155">
        <v>33120000</v>
      </c>
      <c r="E15" s="153">
        <v>45657</v>
      </c>
      <c r="F15" s="153">
        <v>45658</v>
      </c>
      <c r="G15" s="153">
        <v>46022</v>
      </c>
      <c r="H15" s="153">
        <v>45930</v>
      </c>
      <c r="I15" s="153">
        <v>45902</v>
      </c>
      <c r="J15" s="157"/>
    </row>
    <row r="16" spans="2:12" ht="21.95" customHeight="1">
      <c r="B16" s="158" t="s">
        <v>135</v>
      </c>
      <c r="C16" s="154" t="s">
        <v>108</v>
      </c>
      <c r="D16" s="155">
        <v>104654000</v>
      </c>
      <c r="E16" s="153">
        <v>45656</v>
      </c>
      <c r="F16" s="153">
        <v>45658</v>
      </c>
      <c r="G16" s="153">
        <v>46022</v>
      </c>
      <c r="H16" s="153">
        <v>45930</v>
      </c>
      <c r="I16" s="153">
        <v>45902</v>
      </c>
      <c r="J16" s="157"/>
    </row>
    <row r="17" spans="2:10" ht="21.95" customHeight="1">
      <c r="B17" s="142" t="s">
        <v>183</v>
      </c>
      <c r="C17" s="159" t="s">
        <v>186</v>
      </c>
      <c r="D17" s="160">
        <v>11677440</v>
      </c>
      <c r="E17" s="153" t="s">
        <v>194</v>
      </c>
      <c r="F17" s="153" t="s">
        <v>201</v>
      </c>
      <c r="G17" s="162" t="s">
        <v>198</v>
      </c>
      <c r="H17" s="162" t="s">
        <v>198</v>
      </c>
      <c r="I17" s="162" t="s">
        <v>198</v>
      </c>
      <c r="J17" s="141"/>
    </row>
    <row r="18" spans="2:10" ht="21.95" customHeight="1">
      <c r="B18" s="142" t="s">
        <v>184</v>
      </c>
      <c r="C18" s="159" t="s">
        <v>187</v>
      </c>
      <c r="D18" s="160">
        <v>4900000</v>
      </c>
      <c r="E18" s="153" t="s">
        <v>195</v>
      </c>
      <c r="F18" s="153" t="s">
        <v>195</v>
      </c>
      <c r="G18" s="162" t="s">
        <v>203</v>
      </c>
      <c r="H18" s="162" t="s">
        <v>203</v>
      </c>
      <c r="I18" s="162" t="s">
        <v>203</v>
      </c>
      <c r="J18" s="141"/>
    </row>
    <row r="19" spans="2:10" ht="21.95" customHeight="1">
      <c r="B19" s="142" t="s">
        <v>161</v>
      </c>
      <c r="C19" s="159" t="s">
        <v>188</v>
      </c>
      <c r="D19" s="160">
        <v>495000</v>
      </c>
      <c r="E19" s="153" t="s">
        <v>196</v>
      </c>
      <c r="F19" s="153" t="s">
        <v>202</v>
      </c>
      <c r="G19" s="162" t="s">
        <v>202</v>
      </c>
      <c r="H19" s="162" t="s">
        <v>202</v>
      </c>
      <c r="I19" s="162" t="s">
        <v>202</v>
      </c>
      <c r="J19" s="141"/>
    </row>
    <row r="20" spans="2:10" ht="21.95" customHeight="1">
      <c r="B20" s="142" t="s">
        <v>160</v>
      </c>
      <c r="C20" s="159" t="s">
        <v>189</v>
      </c>
      <c r="D20" s="160">
        <v>6600000</v>
      </c>
      <c r="E20" s="153" t="s">
        <v>197</v>
      </c>
      <c r="F20" s="153" t="s">
        <v>202</v>
      </c>
      <c r="G20" s="162" t="s">
        <v>202</v>
      </c>
      <c r="H20" s="162" t="s">
        <v>202</v>
      </c>
      <c r="I20" s="162" t="s">
        <v>202</v>
      </c>
      <c r="J20" s="141"/>
    </row>
    <row r="21" spans="2:10" ht="21.95" customHeight="1">
      <c r="B21" s="142" t="s">
        <v>158</v>
      </c>
      <c r="C21" s="159" t="s">
        <v>190</v>
      </c>
      <c r="D21" s="160">
        <v>1155000</v>
      </c>
      <c r="E21" s="153" t="s">
        <v>197</v>
      </c>
      <c r="F21" s="153" t="s">
        <v>202</v>
      </c>
      <c r="G21" s="162" t="s">
        <v>202</v>
      </c>
      <c r="H21" s="162" t="s">
        <v>202</v>
      </c>
      <c r="I21" s="162" t="s">
        <v>202</v>
      </c>
      <c r="J21" s="141"/>
    </row>
    <row r="22" spans="2:10" ht="21.95" customHeight="1">
      <c r="B22" s="144" t="s">
        <v>157</v>
      </c>
      <c r="C22" s="260" t="s">
        <v>191</v>
      </c>
      <c r="D22" s="160">
        <v>660000</v>
      </c>
      <c r="E22" s="159" t="s">
        <v>198</v>
      </c>
      <c r="F22" s="153">
        <v>45920</v>
      </c>
      <c r="G22" s="143" t="s">
        <v>202</v>
      </c>
      <c r="H22" s="143" t="s">
        <v>202</v>
      </c>
      <c r="I22" s="143" t="s">
        <v>202</v>
      </c>
      <c r="J22" s="145"/>
    </row>
    <row r="23" spans="2:10" ht="21.95" customHeight="1">
      <c r="B23" s="142" t="s">
        <v>181</v>
      </c>
      <c r="C23" s="159" t="s">
        <v>192</v>
      </c>
      <c r="D23" s="160">
        <v>6887500</v>
      </c>
      <c r="E23" s="159" t="s">
        <v>199</v>
      </c>
      <c r="F23" s="159" t="s">
        <v>197</v>
      </c>
      <c r="G23" s="143" t="s">
        <v>204</v>
      </c>
      <c r="H23" s="143" t="s">
        <v>204</v>
      </c>
      <c r="I23" s="143" t="s">
        <v>204</v>
      </c>
      <c r="J23" s="145"/>
    </row>
    <row r="24" spans="2:10" ht="21.95" customHeight="1" thickBot="1">
      <c r="B24" s="259" t="s">
        <v>185</v>
      </c>
      <c r="C24" s="105" t="s">
        <v>193</v>
      </c>
      <c r="D24" s="93">
        <v>564020</v>
      </c>
      <c r="E24" s="96" t="s">
        <v>200</v>
      </c>
      <c r="F24" s="96" t="s">
        <v>200</v>
      </c>
      <c r="G24" s="94" t="s">
        <v>205</v>
      </c>
      <c r="H24" s="94" t="s">
        <v>205</v>
      </c>
      <c r="I24" s="94" t="s">
        <v>205</v>
      </c>
      <c r="J24" s="89"/>
    </row>
    <row r="25" spans="2:10">
      <c r="E25" s="84"/>
      <c r="F25" s="85"/>
      <c r="G25" s="85"/>
    </row>
    <row r="26" spans="2:10">
      <c r="E26" s="84"/>
      <c r="F26" s="85"/>
      <c r="G26" s="85"/>
    </row>
    <row r="27" spans="2:10">
      <c r="E27" s="84"/>
      <c r="F27" s="85"/>
      <c r="G27" s="85"/>
    </row>
    <row r="28" spans="2:10">
      <c r="E28" s="84"/>
      <c r="F28" s="85"/>
      <c r="G28" s="85"/>
    </row>
    <row r="29" spans="2:10">
      <c r="E29" s="84"/>
      <c r="F29" s="85"/>
      <c r="G29" s="85"/>
    </row>
    <row r="30" spans="2:10">
      <c r="E30" s="84"/>
      <c r="F30" s="85"/>
      <c r="G30" s="85"/>
    </row>
    <row r="31" spans="2:10">
      <c r="E31" s="84"/>
      <c r="F31" s="85"/>
      <c r="G31" s="85"/>
    </row>
    <row r="32" spans="2:10">
      <c r="E32" s="84"/>
      <c r="F32" s="85"/>
      <c r="G32" s="85"/>
    </row>
    <row r="33" spans="5:7">
      <c r="E33" s="84"/>
      <c r="F33" s="85"/>
      <c r="G33" s="85"/>
    </row>
    <row r="34" spans="5:7">
      <c r="E34" s="84"/>
      <c r="F34" s="84"/>
      <c r="G34" s="84"/>
    </row>
    <row r="35" spans="5:7">
      <c r="E35" s="84"/>
      <c r="F35" s="84"/>
      <c r="G35" s="84"/>
    </row>
    <row r="36" spans="5:7">
      <c r="E36" s="84"/>
      <c r="F36" s="84"/>
      <c r="G36" s="84"/>
    </row>
    <row r="37" spans="5:7">
      <c r="E37" s="84"/>
      <c r="F37" s="84"/>
      <c r="G37" s="84"/>
    </row>
  </sheetData>
  <mergeCells count="2">
    <mergeCell ref="B1:J1"/>
    <mergeCell ref="I2:J2"/>
  </mergeCells>
  <phoneticPr fontId="5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24"/>
  <sheetViews>
    <sheetView zoomScaleNormal="100" workbookViewId="0">
      <selection activeCell="F10" sqref="F10"/>
    </sheetView>
  </sheetViews>
  <sheetFormatPr defaultRowHeight="13.5"/>
  <cols>
    <col min="1" max="1" width="1.77734375" style="4" customWidth="1"/>
    <col min="2" max="2" width="39.33203125" style="262" customWidth="1"/>
    <col min="3" max="3" width="17.21875" style="106" customWidth="1"/>
    <col min="4" max="6" width="12.21875" style="4" customWidth="1"/>
    <col min="7" max="7" width="12.21875" style="111" customWidth="1"/>
    <col min="8" max="8" width="12.21875" style="4" customWidth="1"/>
    <col min="9" max="9" width="12.21875" style="5" customWidth="1"/>
    <col min="10" max="10" width="14" style="4" customWidth="1"/>
    <col min="11" max="16384" width="8.88671875" style="4"/>
  </cols>
  <sheetData>
    <row r="1" spans="2:18" ht="31.5">
      <c r="B1" s="196" t="s">
        <v>206</v>
      </c>
      <c r="C1" s="196"/>
      <c r="D1" s="196"/>
      <c r="E1" s="196"/>
      <c r="F1" s="196"/>
      <c r="G1" s="196"/>
      <c r="H1" s="196"/>
      <c r="I1" s="196"/>
      <c r="J1" s="78"/>
      <c r="K1" s="78"/>
      <c r="L1" s="78"/>
      <c r="M1" s="78"/>
      <c r="N1" s="78"/>
      <c r="O1" s="78"/>
      <c r="P1" s="78"/>
      <c r="Q1" s="78"/>
      <c r="R1" s="78"/>
    </row>
    <row r="2" spans="2:18" ht="15" customHeight="1" thickBot="1">
      <c r="B2" s="198" t="s">
        <v>113</v>
      </c>
      <c r="C2" s="198"/>
      <c r="D2" s="196"/>
      <c r="E2" s="196"/>
      <c r="F2" s="196"/>
      <c r="G2" s="108"/>
      <c r="H2" s="196"/>
      <c r="I2" s="197" t="s">
        <v>102</v>
      </c>
      <c r="J2" s="79"/>
      <c r="K2" s="79"/>
    </row>
    <row r="3" spans="2:18" ht="35.1" customHeight="1">
      <c r="B3" s="90" t="s">
        <v>3</v>
      </c>
      <c r="C3" s="107" t="s">
        <v>47</v>
      </c>
      <c r="D3" s="91" t="s">
        <v>48</v>
      </c>
      <c r="E3" s="91" t="s">
        <v>52</v>
      </c>
      <c r="F3" s="91" t="s">
        <v>49</v>
      </c>
      <c r="G3" s="109" t="s">
        <v>50</v>
      </c>
      <c r="H3" s="91" t="s">
        <v>51</v>
      </c>
      <c r="I3" s="92" t="s">
        <v>58</v>
      </c>
    </row>
    <row r="4" spans="2:18" ht="21.95" customHeight="1">
      <c r="B4" s="161" t="s">
        <v>207</v>
      </c>
      <c r="C4" s="104" t="s">
        <v>139</v>
      </c>
      <c r="D4" s="86">
        <v>2985000</v>
      </c>
      <c r="E4" s="128"/>
      <c r="F4" s="33">
        <v>227700</v>
      </c>
      <c r="G4" s="128"/>
      <c r="H4" s="33">
        <f>F4</f>
        <v>227700</v>
      </c>
      <c r="I4" s="127"/>
      <c r="J4" s="83"/>
    </row>
    <row r="5" spans="2:18" ht="21.95" customHeight="1">
      <c r="B5" s="161" t="s">
        <v>208</v>
      </c>
      <c r="C5" s="104" t="s">
        <v>139</v>
      </c>
      <c r="D5" s="86">
        <v>6600000</v>
      </c>
      <c r="E5" s="128"/>
      <c r="F5" s="33">
        <v>550000</v>
      </c>
      <c r="G5" s="128"/>
      <c r="H5" s="33">
        <f t="shared" ref="H5:H7" si="0">F5</f>
        <v>550000</v>
      </c>
      <c r="I5" s="127"/>
      <c r="J5" s="83"/>
    </row>
    <row r="6" spans="2:18" ht="21.95" customHeight="1">
      <c r="B6" s="161" t="s">
        <v>209</v>
      </c>
      <c r="C6" s="104" t="s">
        <v>140</v>
      </c>
      <c r="D6" s="33">
        <v>4860000</v>
      </c>
      <c r="E6" s="128"/>
      <c r="F6" s="33">
        <v>405000</v>
      </c>
      <c r="G6" s="128"/>
      <c r="H6" s="33">
        <f t="shared" si="0"/>
        <v>405000</v>
      </c>
      <c r="I6" s="127"/>
      <c r="J6" s="83"/>
    </row>
    <row r="7" spans="2:18" ht="21.95" customHeight="1">
      <c r="B7" s="161" t="s">
        <v>210</v>
      </c>
      <c r="C7" s="104" t="s">
        <v>141</v>
      </c>
      <c r="D7" s="86">
        <v>3600000</v>
      </c>
      <c r="E7" s="128"/>
      <c r="F7" s="33">
        <v>300000</v>
      </c>
      <c r="G7" s="128"/>
      <c r="H7" s="33">
        <f t="shared" si="0"/>
        <v>300000</v>
      </c>
      <c r="I7" s="127"/>
      <c r="J7" s="83"/>
    </row>
    <row r="8" spans="2:18" ht="21.95" customHeight="1">
      <c r="B8" s="161" t="s">
        <v>211</v>
      </c>
      <c r="C8" s="104" t="s">
        <v>212</v>
      </c>
      <c r="D8" s="86">
        <v>6887500</v>
      </c>
      <c r="E8" s="128"/>
      <c r="F8" s="33"/>
      <c r="G8" s="128">
        <v>6887500</v>
      </c>
      <c r="H8" s="128">
        <v>6887500</v>
      </c>
      <c r="I8" s="127"/>
      <c r="J8" s="83"/>
    </row>
    <row r="9" spans="2:18" ht="21.95" customHeight="1">
      <c r="B9" s="161" t="s">
        <v>214</v>
      </c>
      <c r="C9" s="104" t="s">
        <v>189</v>
      </c>
      <c r="D9" s="86">
        <v>6600000</v>
      </c>
      <c r="E9" s="128"/>
      <c r="F9" s="33"/>
      <c r="G9" s="86">
        <v>6600000</v>
      </c>
      <c r="H9" s="86">
        <v>6600000</v>
      </c>
      <c r="I9" s="127"/>
      <c r="J9" s="83"/>
    </row>
    <row r="10" spans="2:18" ht="21.95" customHeight="1">
      <c r="B10" s="161" t="s">
        <v>215</v>
      </c>
      <c r="C10" s="104" t="s">
        <v>190</v>
      </c>
      <c r="D10" s="86">
        <v>1155000</v>
      </c>
      <c r="E10" s="128"/>
      <c r="F10" s="33"/>
      <c r="G10" s="86">
        <v>1155000</v>
      </c>
      <c r="H10" s="86">
        <v>1155000</v>
      </c>
      <c r="I10" s="127"/>
      <c r="J10" s="83"/>
    </row>
    <row r="11" spans="2:18" ht="21.95" customHeight="1">
      <c r="B11" s="161" t="s">
        <v>216</v>
      </c>
      <c r="C11" s="104" t="s">
        <v>191</v>
      </c>
      <c r="D11" s="86">
        <v>660000</v>
      </c>
      <c r="E11" s="128"/>
      <c r="F11" s="33"/>
      <c r="G11" s="86">
        <v>660000</v>
      </c>
      <c r="H11" s="86">
        <v>660000</v>
      </c>
      <c r="I11" s="127"/>
      <c r="J11" s="83"/>
    </row>
    <row r="12" spans="2:18" ht="21.95" customHeight="1">
      <c r="B12" s="161" t="s">
        <v>217</v>
      </c>
      <c r="C12" s="104" t="s">
        <v>218</v>
      </c>
      <c r="D12" s="86">
        <v>4900000</v>
      </c>
      <c r="E12" s="128"/>
      <c r="F12" s="33"/>
      <c r="G12" s="86">
        <v>4900000</v>
      </c>
      <c r="H12" s="86">
        <v>4900000</v>
      </c>
      <c r="I12" s="127"/>
      <c r="J12" s="83"/>
    </row>
    <row r="13" spans="2:18" ht="21.95" customHeight="1">
      <c r="B13" s="161" t="s">
        <v>219</v>
      </c>
      <c r="C13" s="104" t="s">
        <v>221</v>
      </c>
      <c r="D13" s="263">
        <v>11677440</v>
      </c>
      <c r="E13" s="128"/>
      <c r="F13" s="33">
        <v>568320</v>
      </c>
      <c r="G13" s="86"/>
      <c r="H13" s="265">
        <v>11147520</v>
      </c>
      <c r="I13" s="266" t="s">
        <v>222</v>
      </c>
      <c r="J13" s="83"/>
    </row>
    <row r="14" spans="2:18" ht="21.95" customHeight="1">
      <c r="B14" s="161" t="s">
        <v>220</v>
      </c>
      <c r="C14" s="104" t="s">
        <v>221</v>
      </c>
      <c r="D14" s="263"/>
      <c r="E14" s="128"/>
      <c r="F14" s="33">
        <v>142080</v>
      </c>
      <c r="G14" s="86"/>
      <c r="H14" s="265"/>
      <c r="I14" s="266"/>
      <c r="J14" s="83"/>
    </row>
    <row r="15" spans="2:18" ht="21.95" customHeight="1">
      <c r="B15" s="161" t="s">
        <v>185</v>
      </c>
      <c r="C15" s="104" t="s">
        <v>167</v>
      </c>
      <c r="D15" s="86">
        <v>564020</v>
      </c>
      <c r="E15" s="128"/>
      <c r="F15" s="33"/>
      <c r="G15" s="86">
        <v>564020</v>
      </c>
      <c r="H15" s="86">
        <v>564020</v>
      </c>
      <c r="I15" s="127"/>
      <c r="J15" s="83"/>
    </row>
    <row r="16" spans="2:18" ht="21.95" customHeight="1">
      <c r="B16" s="161" t="s">
        <v>223</v>
      </c>
      <c r="C16" s="163" t="s">
        <v>140</v>
      </c>
      <c r="D16" s="86">
        <v>1620000</v>
      </c>
      <c r="E16" s="128"/>
      <c r="F16" s="33">
        <v>135000</v>
      </c>
      <c r="G16" s="128"/>
      <c r="H16" s="33">
        <f t="shared" ref="H16:H24" si="1">F16+G16</f>
        <v>135000</v>
      </c>
      <c r="I16" s="127"/>
      <c r="J16" s="83"/>
    </row>
    <row r="17" spans="2:10" ht="21.95" customHeight="1">
      <c r="B17" s="161" t="s">
        <v>213</v>
      </c>
      <c r="C17" s="261" t="s">
        <v>154</v>
      </c>
      <c r="D17" s="86">
        <v>495000</v>
      </c>
      <c r="E17" s="128"/>
      <c r="F17" s="33"/>
      <c r="G17" s="86">
        <v>495000</v>
      </c>
      <c r="H17" s="33">
        <v>495000</v>
      </c>
      <c r="I17" s="124"/>
      <c r="J17" s="83"/>
    </row>
    <row r="18" spans="2:10" ht="21.95" customHeight="1">
      <c r="B18" s="161" t="s">
        <v>230</v>
      </c>
      <c r="C18" s="104" t="s">
        <v>142</v>
      </c>
      <c r="D18" s="264"/>
      <c r="E18" s="128"/>
      <c r="F18" s="86">
        <v>4165400</v>
      </c>
      <c r="G18" s="128"/>
      <c r="H18" s="33">
        <f t="shared" si="1"/>
        <v>4165400</v>
      </c>
      <c r="I18" s="127"/>
      <c r="J18" s="83"/>
    </row>
    <row r="19" spans="2:10" ht="21.95" customHeight="1">
      <c r="B19" s="161" t="s">
        <v>231</v>
      </c>
      <c r="C19" s="261" t="s">
        <v>143</v>
      </c>
      <c r="D19" s="86">
        <v>19728000</v>
      </c>
      <c r="E19" s="128"/>
      <c r="F19" s="86">
        <v>1368000</v>
      </c>
      <c r="G19" s="128"/>
      <c r="H19" s="33">
        <f t="shared" si="1"/>
        <v>1368000</v>
      </c>
      <c r="I19" s="127"/>
      <c r="J19" s="83"/>
    </row>
    <row r="20" spans="2:10" ht="21.95" customHeight="1">
      <c r="B20" s="161" t="s">
        <v>224</v>
      </c>
      <c r="C20" s="267" t="s">
        <v>144</v>
      </c>
      <c r="D20" s="263">
        <v>994687780</v>
      </c>
      <c r="E20" s="128"/>
      <c r="F20" s="86">
        <v>46557970</v>
      </c>
      <c r="G20" s="128"/>
      <c r="H20" s="33">
        <f t="shared" si="1"/>
        <v>46557970</v>
      </c>
      <c r="I20" s="127"/>
      <c r="J20" s="83"/>
    </row>
    <row r="21" spans="2:10" ht="21.95" customHeight="1">
      <c r="B21" s="161" t="s">
        <v>225</v>
      </c>
      <c r="C21" s="267"/>
      <c r="D21" s="263"/>
      <c r="E21" s="128"/>
      <c r="F21" s="86">
        <v>30000000</v>
      </c>
      <c r="G21" s="128"/>
      <c r="H21" s="86">
        <v>30000000</v>
      </c>
      <c r="I21" s="127"/>
      <c r="J21" s="83"/>
    </row>
    <row r="22" spans="2:10" ht="21.95" customHeight="1">
      <c r="B22" s="161" t="s">
        <v>227</v>
      </c>
      <c r="C22" s="261" t="s">
        <v>145</v>
      </c>
      <c r="D22" s="86">
        <v>3102000</v>
      </c>
      <c r="E22" s="87"/>
      <c r="F22" s="86">
        <v>258500</v>
      </c>
      <c r="G22" s="128"/>
      <c r="H22" s="33">
        <f t="shared" si="1"/>
        <v>258500</v>
      </c>
      <c r="I22" s="127"/>
      <c r="J22" s="83"/>
    </row>
    <row r="23" spans="2:10" ht="21.95" customHeight="1">
      <c r="B23" s="88" t="s">
        <v>228</v>
      </c>
      <c r="C23" s="104" t="s">
        <v>146</v>
      </c>
      <c r="D23" s="86">
        <v>3102000</v>
      </c>
      <c r="E23" s="87"/>
      <c r="F23" s="86">
        <v>258500</v>
      </c>
      <c r="G23" s="128"/>
      <c r="H23" s="33">
        <f t="shared" si="1"/>
        <v>258500</v>
      </c>
      <c r="I23" s="127"/>
      <c r="J23" s="83"/>
    </row>
    <row r="24" spans="2:10" ht="21.95" customHeight="1" thickBot="1">
      <c r="B24" s="125" t="s">
        <v>229</v>
      </c>
      <c r="C24" s="105" t="s">
        <v>147</v>
      </c>
      <c r="D24" s="93">
        <v>104654000</v>
      </c>
      <c r="E24" s="95"/>
      <c r="F24" s="93">
        <v>7215000</v>
      </c>
      <c r="G24" s="110"/>
      <c r="H24" s="164">
        <f t="shared" si="1"/>
        <v>7215000</v>
      </c>
      <c r="I24" s="89"/>
      <c r="J24" s="83"/>
    </row>
  </sheetData>
  <mergeCells count="5">
    <mergeCell ref="C20:C21"/>
    <mergeCell ref="D20:D21"/>
    <mergeCell ref="D13:D14"/>
    <mergeCell ref="H13:H14"/>
    <mergeCell ref="I13:I14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tabSelected="1" topLeftCell="A58" zoomScale="80" zoomScaleNormal="80" workbookViewId="0">
      <selection activeCell="K65" sqref="K65"/>
    </sheetView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00" t="s">
        <v>232</v>
      </c>
      <c r="C1" s="200"/>
      <c r="D1" s="200"/>
      <c r="E1" s="200"/>
      <c r="F1" s="200"/>
    </row>
    <row r="2" spans="2:9" ht="15" customHeight="1" thickBot="1">
      <c r="B2" s="126" t="s">
        <v>114</v>
      </c>
      <c r="C2" s="20"/>
      <c r="D2" s="22"/>
      <c r="E2" s="22"/>
      <c r="F2" s="32" t="s">
        <v>102</v>
      </c>
    </row>
    <row r="3" spans="2:9" ht="24.95" customHeight="1">
      <c r="B3" s="204" t="s">
        <v>32</v>
      </c>
      <c r="C3" s="52" t="s">
        <v>33</v>
      </c>
      <c r="D3" s="207" t="s">
        <v>181</v>
      </c>
      <c r="E3" s="208"/>
      <c r="F3" s="209"/>
    </row>
    <row r="4" spans="2:9" ht="24.95" customHeight="1">
      <c r="B4" s="205"/>
      <c r="C4" s="53" t="s">
        <v>34</v>
      </c>
      <c r="D4" s="130">
        <v>7250000</v>
      </c>
      <c r="E4" s="55" t="s">
        <v>93</v>
      </c>
      <c r="F4" s="129">
        <v>6887500</v>
      </c>
    </row>
    <row r="5" spans="2:9" ht="24.95" customHeight="1">
      <c r="B5" s="205"/>
      <c r="C5" s="53" t="s">
        <v>35</v>
      </c>
      <c r="D5" s="57">
        <f>(+F5/D4)*100%</f>
        <v>0.95</v>
      </c>
      <c r="E5" s="55" t="s">
        <v>14</v>
      </c>
      <c r="F5" s="129">
        <f>F4</f>
        <v>6887500</v>
      </c>
    </row>
    <row r="6" spans="2:9" ht="24.95" customHeight="1">
      <c r="B6" s="205"/>
      <c r="C6" s="53" t="s">
        <v>13</v>
      </c>
      <c r="D6" s="58" t="s">
        <v>233</v>
      </c>
      <c r="E6" s="59" t="s">
        <v>53</v>
      </c>
      <c r="F6" s="60" t="s">
        <v>234</v>
      </c>
    </row>
    <row r="7" spans="2:9" ht="24.95" customHeight="1">
      <c r="B7" s="205"/>
      <c r="C7" s="53" t="s">
        <v>36</v>
      </c>
      <c r="D7" s="61" t="s">
        <v>112</v>
      </c>
      <c r="E7" s="59" t="s">
        <v>37</v>
      </c>
      <c r="F7" s="60" t="s">
        <v>235</v>
      </c>
      <c r="I7" t="s">
        <v>103</v>
      </c>
    </row>
    <row r="8" spans="2:9" ht="24.95" customHeight="1">
      <c r="B8" s="205"/>
      <c r="C8" s="53" t="s">
        <v>38</v>
      </c>
      <c r="D8" s="61" t="s">
        <v>92</v>
      </c>
      <c r="E8" s="59" t="s">
        <v>16</v>
      </c>
      <c r="F8" s="62" t="s">
        <v>212</v>
      </c>
    </row>
    <row r="9" spans="2:9" ht="24.95" customHeight="1" thickBot="1">
      <c r="B9" s="206"/>
      <c r="C9" s="63" t="s">
        <v>39</v>
      </c>
      <c r="D9" s="64" t="s">
        <v>68</v>
      </c>
      <c r="E9" s="65" t="s">
        <v>40</v>
      </c>
      <c r="F9" s="71" t="s">
        <v>236</v>
      </c>
    </row>
    <row r="11" spans="2:9" ht="24.95" customHeight="1">
      <c r="B11" s="204" t="s">
        <v>32</v>
      </c>
      <c r="C11" s="52" t="s">
        <v>33</v>
      </c>
      <c r="D11" s="207" t="s">
        <v>157</v>
      </c>
      <c r="E11" s="208"/>
      <c r="F11" s="209"/>
    </row>
    <row r="12" spans="2:9" ht="24.95" customHeight="1">
      <c r="B12" s="205"/>
      <c r="C12" s="53" t="s">
        <v>34</v>
      </c>
      <c r="D12" s="130">
        <v>693000</v>
      </c>
      <c r="E12" s="55" t="s">
        <v>93</v>
      </c>
      <c r="F12" s="129">
        <v>660000</v>
      </c>
    </row>
    <row r="13" spans="2:9" ht="24.95" customHeight="1">
      <c r="B13" s="205"/>
      <c r="C13" s="53" t="s">
        <v>35</v>
      </c>
      <c r="D13" s="57">
        <f>(+F13/D12)*100%</f>
        <v>0.95238095238095233</v>
      </c>
      <c r="E13" s="55" t="s">
        <v>14</v>
      </c>
      <c r="F13" s="129">
        <v>660000</v>
      </c>
    </row>
    <row r="14" spans="2:9" ht="24.95" customHeight="1">
      <c r="B14" s="205"/>
      <c r="C14" s="53" t="s">
        <v>13</v>
      </c>
      <c r="D14" s="58" t="s">
        <v>237</v>
      </c>
      <c r="E14" s="59" t="s">
        <v>53</v>
      </c>
      <c r="F14" s="60" t="s">
        <v>238</v>
      </c>
    </row>
    <row r="15" spans="2:9" ht="24.95" customHeight="1">
      <c r="B15" s="205"/>
      <c r="C15" s="53" t="s">
        <v>36</v>
      </c>
      <c r="D15" s="61" t="s">
        <v>148</v>
      </c>
      <c r="E15" s="59" t="s">
        <v>37</v>
      </c>
      <c r="F15" s="62" t="s">
        <v>238</v>
      </c>
      <c r="I15" t="s">
        <v>103</v>
      </c>
    </row>
    <row r="16" spans="2:9" ht="24.95" customHeight="1">
      <c r="B16" s="205"/>
      <c r="C16" s="53" t="s">
        <v>38</v>
      </c>
      <c r="D16" s="61" t="s">
        <v>92</v>
      </c>
      <c r="E16" s="59" t="s">
        <v>16</v>
      </c>
      <c r="F16" s="62" t="s">
        <v>239</v>
      </c>
    </row>
    <row r="17" spans="2:9" ht="24.95" customHeight="1" thickBot="1">
      <c r="B17" s="206"/>
      <c r="C17" s="63" t="s">
        <v>39</v>
      </c>
      <c r="D17" s="64" t="s">
        <v>68</v>
      </c>
      <c r="E17" s="65" t="s">
        <v>40</v>
      </c>
      <c r="F17" s="71" t="s">
        <v>240</v>
      </c>
    </row>
    <row r="18" spans="2:9" ht="14.25" thickBot="1"/>
    <row r="19" spans="2:9" ht="24.95" customHeight="1">
      <c r="B19" s="204" t="s">
        <v>32</v>
      </c>
      <c r="C19" s="52" t="s">
        <v>33</v>
      </c>
      <c r="D19" s="207" t="s">
        <v>184</v>
      </c>
      <c r="E19" s="208"/>
      <c r="F19" s="209"/>
    </row>
    <row r="20" spans="2:9" ht="24.95" customHeight="1">
      <c r="B20" s="205"/>
      <c r="C20" s="53" t="s">
        <v>34</v>
      </c>
      <c r="D20" s="130">
        <v>5300000</v>
      </c>
      <c r="E20" s="55" t="s">
        <v>93</v>
      </c>
      <c r="F20" s="129">
        <v>4900000</v>
      </c>
    </row>
    <row r="21" spans="2:9" ht="24.95" customHeight="1">
      <c r="B21" s="205"/>
      <c r="C21" s="53" t="s">
        <v>35</v>
      </c>
      <c r="D21" s="57">
        <f>(+F21/D20)*100%</f>
        <v>0.92452830188679247</v>
      </c>
      <c r="E21" s="55" t="s">
        <v>14</v>
      </c>
      <c r="F21" s="129">
        <v>4900000</v>
      </c>
    </row>
    <row r="22" spans="2:9" ht="24.95" customHeight="1">
      <c r="B22" s="205"/>
      <c r="C22" s="53" t="s">
        <v>13</v>
      </c>
      <c r="D22" s="58" t="s">
        <v>241</v>
      </c>
      <c r="E22" s="59" t="s">
        <v>53</v>
      </c>
      <c r="F22" s="60" t="s">
        <v>242</v>
      </c>
    </row>
    <row r="23" spans="2:9" ht="24.95" customHeight="1">
      <c r="B23" s="205"/>
      <c r="C23" s="53" t="s">
        <v>36</v>
      </c>
      <c r="D23" s="61" t="s">
        <v>112</v>
      </c>
      <c r="E23" s="59" t="s">
        <v>37</v>
      </c>
      <c r="F23" s="62" t="s">
        <v>243</v>
      </c>
      <c r="I23" t="s">
        <v>103</v>
      </c>
    </row>
    <row r="24" spans="2:9" ht="24.95" customHeight="1">
      <c r="B24" s="205"/>
      <c r="C24" s="53" t="s">
        <v>38</v>
      </c>
      <c r="D24" s="61" t="s">
        <v>92</v>
      </c>
      <c r="E24" s="59" t="s">
        <v>16</v>
      </c>
      <c r="F24" s="62" t="s">
        <v>244</v>
      </c>
    </row>
    <row r="25" spans="2:9" ht="24.95" customHeight="1" thickBot="1">
      <c r="B25" s="206"/>
      <c r="C25" s="63" t="s">
        <v>39</v>
      </c>
      <c r="D25" s="64" t="s">
        <v>68</v>
      </c>
      <c r="E25" s="65" t="s">
        <v>40</v>
      </c>
      <c r="F25" s="71" t="s">
        <v>245</v>
      </c>
    </row>
    <row r="26" spans="2:9" ht="14.25" thickBot="1"/>
    <row r="27" spans="2:9" ht="24.95" customHeight="1">
      <c r="B27" s="204" t="s">
        <v>32</v>
      </c>
      <c r="C27" s="52" t="s">
        <v>33</v>
      </c>
      <c r="D27" s="207" t="s">
        <v>159</v>
      </c>
      <c r="E27" s="208"/>
      <c r="F27" s="209"/>
    </row>
    <row r="28" spans="2:9" ht="24.95" customHeight="1">
      <c r="B28" s="205"/>
      <c r="C28" s="53" t="s">
        <v>34</v>
      </c>
      <c r="D28" s="130">
        <v>4200000</v>
      </c>
      <c r="E28" s="55" t="s">
        <v>93</v>
      </c>
      <c r="F28" s="129">
        <v>4000000</v>
      </c>
    </row>
    <row r="29" spans="2:9" ht="24.95" customHeight="1">
      <c r="B29" s="205"/>
      <c r="C29" s="53" t="s">
        <v>35</v>
      </c>
      <c r="D29" s="57">
        <f>(+F29/D28)*100%</f>
        <v>0.95238095238095233</v>
      </c>
      <c r="E29" s="55" t="s">
        <v>14</v>
      </c>
      <c r="F29" s="129">
        <v>4000000</v>
      </c>
    </row>
    <row r="30" spans="2:9" ht="24.95" customHeight="1">
      <c r="B30" s="205"/>
      <c r="C30" s="53" t="s">
        <v>13</v>
      </c>
      <c r="D30" s="58" t="s">
        <v>246</v>
      </c>
      <c r="E30" s="59" t="s">
        <v>53</v>
      </c>
      <c r="F30" s="60" t="s">
        <v>247</v>
      </c>
    </row>
    <row r="31" spans="2:9" ht="24.95" customHeight="1">
      <c r="B31" s="205"/>
      <c r="C31" s="53" t="s">
        <v>36</v>
      </c>
      <c r="D31" s="61" t="s">
        <v>112</v>
      </c>
      <c r="E31" s="59" t="s">
        <v>37</v>
      </c>
      <c r="F31" s="62" t="s">
        <v>248</v>
      </c>
      <c r="I31" t="s">
        <v>103</v>
      </c>
    </row>
    <row r="32" spans="2:9" ht="24.95" customHeight="1">
      <c r="B32" s="205"/>
      <c r="C32" s="53" t="s">
        <v>38</v>
      </c>
      <c r="D32" s="61" t="s">
        <v>92</v>
      </c>
      <c r="E32" s="59" t="s">
        <v>16</v>
      </c>
      <c r="F32" s="62" t="s">
        <v>226</v>
      </c>
    </row>
    <row r="33" spans="2:9" ht="24.95" customHeight="1" thickBot="1">
      <c r="B33" s="206"/>
      <c r="C33" s="63" t="s">
        <v>39</v>
      </c>
      <c r="D33" s="64" t="s">
        <v>68</v>
      </c>
      <c r="E33" s="65" t="s">
        <v>40</v>
      </c>
      <c r="F33" s="71" t="s">
        <v>249</v>
      </c>
    </row>
    <row r="35" spans="2:9" ht="24.95" customHeight="1">
      <c r="B35" s="204" t="s">
        <v>32</v>
      </c>
      <c r="C35" s="52" t="s">
        <v>33</v>
      </c>
      <c r="D35" s="207" t="s">
        <v>158</v>
      </c>
      <c r="E35" s="208"/>
      <c r="F35" s="209"/>
    </row>
    <row r="36" spans="2:9" ht="24.95" customHeight="1">
      <c r="B36" s="205"/>
      <c r="C36" s="53" t="s">
        <v>34</v>
      </c>
      <c r="D36" s="130">
        <v>1220000</v>
      </c>
      <c r="E36" s="55" t="s">
        <v>93</v>
      </c>
      <c r="F36" s="129">
        <v>1155000</v>
      </c>
    </row>
    <row r="37" spans="2:9" ht="24.95" customHeight="1">
      <c r="B37" s="205"/>
      <c r="C37" s="53" t="s">
        <v>35</v>
      </c>
      <c r="D37" s="57">
        <f>(+F37/D36)*100%</f>
        <v>0.94672131147540983</v>
      </c>
      <c r="E37" s="55" t="s">
        <v>14</v>
      </c>
      <c r="F37" s="129">
        <v>1155000</v>
      </c>
    </row>
    <row r="38" spans="2:9" ht="24.95" customHeight="1">
      <c r="B38" s="205"/>
      <c r="C38" s="53" t="s">
        <v>13</v>
      </c>
      <c r="D38" s="58" t="s">
        <v>246</v>
      </c>
      <c r="E38" s="59" t="s">
        <v>53</v>
      </c>
      <c r="F38" s="60" t="s">
        <v>238</v>
      </c>
    </row>
    <row r="39" spans="2:9" ht="24.95" customHeight="1">
      <c r="B39" s="205"/>
      <c r="C39" s="53" t="s">
        <v>36</v>
      </c>
      <c r="D39" s="61" t="s">
        <v>112</v>
      </c>
      <c r="E39" s="59" t="s">
        <v>37</v>
      </c>
      <c r="F39" s="60" t="s">
        <v>238</v>
      </c>
      <c r="I39" t="s">
        <v>103</v>
      </c>
    </row>
    <row r="40" spans="2:9" ht="24.95" customHeight="1">
      <c r="B40" s="205"/>
      <c r="C40" s="53" t="s">
        <v>38</v>
      </c>
      <c r="D40" s="61" t="s">
        <v>92</v>
      </c>
      <c r="E40" s="59" t="s">
        <v>16</v>
      </c>
      <c r="F40" s="62" t="s">
        <v>250</v>
      </c>
    </row>
    <row r="41" spans="2:9" ht="24.95" customHeight="1" thickBot="1">
      <c r="B41" s="206"/>
      <c r="C41" s="63" t="s">
        <v>39</v>
      </c>
      <c r="D41" s="64" t="s">
        <v>68</v>
      </c>
      <c r="E41" s="65" t="s">
        <v>40</v>
      </c>
      <c r="F41" s="71" t="s">
        <v>251</v>
      </c>
    </row>
    <row r="42" spans="2:9" ht="14.25" thickBot="1"/>
    <row r="43" spans="2:9" ht="24.95" customHeight="1">
      <c r="B43" s="204" t="s">
        <v>32</v>
      </c>
      <c r="C43" s="52" t="s">
        <v>33</v>
      </c>
      <c r="D43" s="207" t="s">
        <v>160</v>
      </c>
      <c r="E43" s="208"/>
      <c r="F43" s="209"/>
    </row>
    <row r="44" spans="2:9" ht="24.95" customHeight="1">
      <c r="B44" s="205"/>
      <c r="C44" s="53" t="s">
        <v>34</v>
      </c>
      <c r="D44" s="130">
        <v>6930000</v>
      </c>
      <c r="E44" s="55" t="s">
        <v>93</v>
      </c>
      <c r="F44" s="129">
        <v>6600000</v>
      </c>
    </row>
    <row r="45" spans="2:9" ht="24.95" customHeight="1">
      <c r="B45" s="205"/>
      <c r="C45" s="53" t="s">
        <v>35</v>
      </c>
      <c r="D45" s="57">
        <f>(+F45/D44)*100%</f>
        <v>0.95238095238095233</v>
      </c>
      <c r="E45" s="55" t="s">
        <v>14</v>
      </c>
      <c r="F45" s="129">
        <f>F44</f>
        <v>6600000</v>
      </c>
    </row>
    <row r="46" spans="2:9" ht="24.95" customHeight="1">
      <c r="B46" s="205"/>
      <c r="C46" s="53" t="s">
        <v>13</v>
      </c>
      <c r="D46" s="58" t="s">
        <v>246</v>
      </c>
      <c r="E46" s="59" t="s">
        <v>53</v>
      </c>
      <c r="F46" s="60" t="s">
        <v>238</v>
      </c>
    </row>
    <row r="47" spans="2:9" ht="24.95" customHeight="1">
      <c r="B47" s="205"/>
      <c r="C47" s="53" t="s">
        <v>36</v>
      </c>
      <c r="D47" s="61" t="s">
        <v>112</v>
      </c>
      <c r="E47" s="59" t="s">
        <v>37</v>
      </c>
      <c r="F47" s="62" t="s">
        <v>252</v>
      </c>
      <c r="I47" t="s">
        <v>103</v>
      </c>
    </row>
    <row r="48" spans="2:9" ht="24.95" customHeight="1">
      <c r="B48" s="205"/>
      <c r="C48" s="53" t="s">
        <v>38</v>
      </c>
      <c r="D48" s="61" t="s">
        <v>92</v>
      </c>
      <c r="E48" s="59" t="s">
        <v>16</v>
      </c>
      <c r="F48" s="62" t="s">
        <v>253</v>
      </c>
    </row>
    <row r="49" spans="2:9" ht="24.95" customHeight="1" thickBot="1">
      <c r="B49" s="206"/>
      <c r="C49" s="63" t="s">
        <v>39</v>
      </c>
      <c r="D49" s="64" t="s">
        <v>68</v>
      </c>
      <c r="E49" s="65" t="s">
        <v>40</v>
      </c>
      <c r="F49" s="71" t="s">
        <v>254</v>
      </c>
    </row>
    <row r="50" spans="2:9" ht="14.25" thickBot="1"/>
    <row r="51" spans="2:9" ht="30" customHeight="1">
      <c r="B51" s="204" t="s">
        <v>32</v>
      </c>
      <c r="C51" s="52" t="s">
        <v>33</v>
      </c>
      <c r="D51" s="207" t="s">
        <v>161</v>
      </c>
      <c r="E51" s="208"/>
      <c r="F51" s="209"/>
    </row>
    <row r="52" spans="2:9" ht="30" customHeight="1">
      <c r="B52" s="205"/>
      <c r="C52" s="53" t="s">
        <v>34</v>
      </c>
      <c r="D52" s="54">
        <v>519750</v>
      </c>
      <c r="E52" s="55" t="s">
        <v>93</v>
      </c>
      <c r="F52" s="56">
        <v>495000</v>
      </c>
    </row>
    <row r="53" spans="2:9" ht="30" customHeight="1">
      <c r="B53" s="205"/>
      <c r="C53" s="53" t="s">
        <v>35</v>
      </c>
      <c r="D53" s="57">
        <f>(+F53/D52)*100%</f>
        <v>0.95238095238095233</v>
      </c>
      <c r="E53" s="55" t="s">
        <v>14</v>
      </c>
      <c r="F53" s="56">
        <f>F52</f>
        <v>495000</v>
      </c>
    </row>
    <row r="54" spans="2:9" ht="30" customHeight="1">
      <c r="B54" s="205"/>
      <c r="C54" s="53" t="s">
        <v>13</v>
      </c>
      <c r="D54" s="58" t="s">
        <v>255</v>
      </c>
      <c r="E54" s="59" t="s">
        <v>53</v>
      </c>
      <c r="F54" s="60" t="s">
        <v>238</v>
      </c>
    </row>
    <row r="55" spans="2:9" ht="30" customHeight="1">
      <c r="B55" s="205"/>
      <c r="C55" s="53" t="s">
        <v>36</v>
      </c>
      <c r="D55" s="61" t="s">
        <v>112</v>
      </c>
      <c r="E55" s="59" t="s">
        <v>37</v>
      </c>
      <c r="F55" s="62" t="s">
        <v>252</v>
      </c>
      <c r="I55" t="s">
        <v>103</v>
      </c>
    </row>
    <row r="56" spans="2:9" ht="30" customHeight="1">
      <c r="B56" s="205"/>
      <c r="C56" s="53" t="s">
        <v>38</v>
      </c>
      <c r="D56" s="61" t="s">
        <v>92</v>
      </c>
      <c r="E56" s="59" t="s">
        <v>16</v>
      </c>
      <c r="F56" s="62" t="s">
        <v>154</v>
      </c>
    </row>
    <row r="57" spans="2:9" ht="30" customHeight="1" thickBot="1">
      <c r="B57" s="206"/>
      <c r="C57" s="63" t="s">
        <v>39</v>
      </c>
      <c r="D57" s="64" t="s">
        <v>68</v>
      </c>
      <c r="E57" s="65" t="s">
        <v>40</v>
      </c>
      <c r="F57" s="71" t="s">
        <v>153</v>
      </c>
    </row>
    <row r="58" spans="2:9" ht="14.25" thickBot="1"/>
    <row r="59" spans="2:9" ht="30" customHeight="1">
      <c r="B59" s="204" t="s">
        <v>32</v>
      </c>
      <c r="C59" s="52" t="s">
        <v>33</v>
      </c>
      <c r="D59" s="207" t="s">
        <v>256</v>
      </c>
      <c r="E59" s="208"/>
      <c r="F59" s="209"/>
    </row>
    <row r="60" spans="2:9" ht="30" customHeight="1">
      <c r="B60" s="205"/>
      <c r="C60" s="53" t="s">
        <v>34</v>
      </c>
      <c r="D60" s="54">
        <v>700000</v>
      </c>
      <c r="E60" s="55" t="s">
        <v>93</v>
      </c>
      <c r="F60" s="56">
        <v>600000</v>
      </c>
    </row>
    <row r="61" spans="2:9" ht="30" customHeight="1">
      <c r="B61" s="205"/>
      <c r="C61" s="53" t="s">
        <v>35</v>
      </c>
      <c r="D61" s="57">
        <f>(+F61/D60)*100%</f>
        <v>0.8571428571428571</v>
      </c>
      <c r="E61" s="55" t="s">
        <v>14</v>
      </c>
      <c r="F61" s="56">
        <f>F60</f>
        <v>600000</v>
      </c>
    </row>
    <row r="62" spans="2:9" ht="30" customHeight="1">
      <c r="B62" s="205"/>
      <c r="C62" s="53" t="s">
        <v>13</v>
      </c>
      <c r="D62" s="58" t="s">
        <v>166</v>
      </c>
      <c r="E62" s="59" t="s">
        <v>53</v>
      </c>
      <c r="F62" s="60" t="s">
        <v>257</v>
      </c>
    </row>
    <row r="63" spans="2:9" ht="30" customHeight="1">
      <c r="B63" s="205"/>
      <c r="C63" s="53" t="s">
        <v>36</v>
      </c>
      <c r="D63" s="61" t="s">
        <v>112</v>
      </c>
      <c r="E63" s="59" t="s">
        <v>37</v>
      </c>
      <c r="F63" s="62" t="s">
        <v>258</v>
      </c>
      <c r="I63" t="s">
        <v>103</v>
      </c>
    </row>
    <row r="64" spans="2:9" ht="30" customHeight="1">
      <c r="B64" s="205"/>
      <c r="C64" s="53" t="s">
        <v>38</v>
      </c>
      <c r="D64" s="61" t="s">
        <v>92</v>
      </c>
      <c r="E64" s="59" t="s">
        <v>16</v>
      </c>
      <c r="F64" s="62" t="s">
        <v>259</v>
      </c>
    </row>
    <row r="65" spans="2:9" ht="30" customHeight="1" thickBot="1">
      <c r="B65" s="206"/>
      <c r="C65" s="63" t="s">
        <v>39</v>
      </c>
      <c r="D65" s="64" t="s">
        <v>68</v>
      </c>
      <c r="E65" s="65" t="s">
        <v>40</v>
      </c>
      <c r="F65" s="71" t="s">
        <v>260</v>
      </c>
    </row>
    <row r="66" spans="2:9" ht="14.25" thickBot="1"/>
    <row r="67" spans="2:9" ht="30" customHeight="1">
      <c r="B67" s="204" t="s">
        <v>32</v>
      </c>
      <c r="C67" s="52" t="s">
        <v>33</v>
      </c>
      <c r="D67" s="207" t="s">
        <v>182</v>
      </c>
      <c r="E67" s="208"/>
      <c r="F67" s="209"/>
    </row>
    <row r="68" spans="2:9" ht="30" customHeight="1">
      <c r="B68" s="205"/>
      <c r="C68" s="53" t="s">
        <v>34</v>
      </c>
      <c r="D68" s="54">
        <v>960000</v>
      </c>
      <c r="E68" s="55" t="s">
        <v>93</v>
      </c>
      <c r="F68" s="56">
        <v>910000</v>
      </c>
    </row>
    <row r="69" spans="2:9" ht="30" customHeight="1">
      <c r="B69" s="205"/>
      <c r="C69" s="53" t="s">
        <v>35</v>
      </c>
      <c r="D69" s="57">
        <f>(+F69/D68)*100%</f>
        <v>0.94791666666666663</v>
      </c>
      <c r="E69" s="55" t="s">
        <v>14</v>
      </c>
      <c r="F69" s="56">
        <f>F68</f>
        <v>910000</v>
      </c>
    </row>
    <row r="70" spans="2:9" ht="30" customHeight="1">
      <c r="B70" s="205"/>
      <c r="C70" s="53" t="s">
        <v>13</v>
      </c>
      <c r="D70" s="58" t="s">
        <v>166</v>
      </c>
      <c r="E70" s="59" t="s">
        <v>53</v>
      </c>
      <c r="F70" s="60" t="s">
        <v>261</v>
      </c>
    </row>
    <row r="71" spans="2:9" ht="30" customHeight="1">
      <c r="B71" s="205"/>
      <c r="C71" s="53" t="s">
        <v>36</v>
      </c>
      <c r="D71" s="61" t="s">
        <v>112</v>
      </c>
      <c r="E71" s="59" t="s">
        <v>37</v>
      </c>
      <c r="F71" s="62" t="s">
        <v>261</v>
      </c>
      <c r="I71" t="s">
        <v>103</v>
      </c>
    </row>
    <row r="72" spans="2:9" ht="30" customHeight="1">
      <c r="B72" s="205"/>
      <c r="C72" s="53" t="s">
        <v>38</v>
      </c>
      <c r="D72" s="61" t="s">
        <v>92</v>
      </c>
      <c r="E72" s="59" t="s">
        <v>16</v>
      </c>
      <c r="F72" s="62" t="s">
        <v>165</v>
      </c>
    </row>
    <row r="73" spans="2:9" ht="30" customHeight="1" thickBot="1">
      <c r="B73" s="206"/>
      <c r="C73" s="63" t="s">
        <v>39</v>
      </c>
      <c r="D73" s="64" t="s">
        <v>68</v>
      </c>
      <c r="E73" s="65" t="s">
        <v>40</v>
      </c>
      <c r="F73" s="71" t="s">
        <v>262</v>
      </c>
    </row>
    <row r="75" spans="2:9" ht="30" hidden="1" customHeight="1">
      <c r="B75" s="204" t="s">
        <v>32</v>
      </c>
      <c r="C75" s="52" t="s">
        <v>33</v>
      </c>
      <c r="D75" s="207"/>
      <c r="E75" s="208"/>
      <c r="F75" s="209"/>
    </row>
    <row r="76" spans="2:9" ht="30" hidden="1" customHeight="1">
      <c r="B76" s="205"/>
      <c r="C76" s="53" t="s">
        <v>34</v>
      </c>
      <c r="D76" s="54"/>
      <c r="E76" s="55" t="s">
        <v>93</v>
      </c>
      <c r="F76" s="56"/>
    </row>
    <row r="77" spans="2:9" ht="30" hidden="1" customHeight="1">
      <c r="B77" s="205"/>
      <c r="C77" s="53" t="s">
        <v>35</v>
      </c>
      <c r="D77" s="57" t="e">
        <f>(+F77/D76)*100%</f>
        <v>#DIV/0!</v>
      </c>
      <c r="E77" s="55" t="s">
        <v>14</v>
      </c>
      <c r="F77" s="56">
        <f>F76</f>
        <v>0</v>
      </c>
    </row>
    <row r="78" spans="2:9" ht="30" hidden="1" customHeight="1">
      <c r="B78" s="205"/>
      <c r="C78" s="53" t="s">
        <v>13</v>
      </c>
      <c r="D78" s="58"/>
      <c r="E78" s="59" t="s">
        <v>53</v>
      </c>
      <c r="F78" s="60"/>
    </row>
    <row r="79" spans="2:9" ht="30" hidden="1" customHeight="1">
      <c r="B79" s="205"/>
      <c r="C79" s="53" t="s">
        <v>36</v>
      </c>
      <c r="D79" s="61" t="s">
        <v>67</v>
      </c>
      <c r="E79" s="59" t="s">
        <v>37</v>
      </c>
      <c r="F79" s="62"/>
      <c r="I79" t="s">
        <v>103</v>
      </c>
    </row>
    <row r="80" spans="2:9" ht="30" hidden="1" customHeight="1">
      <c r="B80" s="205"/>
      <c r="C80" s="53" t="s">
        <v>38</v>
      </c>
      <c r="D80" s="61" t="s">
        <v>92</v>
      </c>
      <c r="E80" s="59" t="s">
        <v>16</v>
      </c>
      <c r="F80" s="62"/>
    </row>
    <row r="81" spans="2:9" ht="30" hidden="1" customHeight="1" thickBot="1">
      <c r="B81" s="206"/>
      <c r="C81" s="63" t="s">
        <v>39</v>
      </c>
      <c r="D81" s="64" t="s">
        <v>68</v>
      </c>
      <c r="E81" s="65" t="s">
        <v>40</v>
      </c>
      <c r="F81" s="71"/>
    </row>
    <row r="82" spans="2:9" ht="14.25" hidden="1" thickBot="1"/>
    <row r="83" spans="2:9" ht="30" hidden="1" customHeight="1">
      <c r="B83" s="204" t="s">
        <v>32</v>
      </c>
      <c r="C83" s="52" t="s">
        <v>33</v>
      </c>
      <c r="D83" s="207"/>
      <c r="E83" s="208"/>
      <c r="F83" s="209"/>
    </row>
    <row r="84" spans="2:9" ht="30" hidden="1" customHeight="1">
      <c r="B84" s="205"/>
      <c r="C84" s="53" t="s">
        <v>34</v>
      </c>
      <c r="D84" s="54"/>
      <c r="E84" s="55" t="s">
        <v>93</v>
      </c>
      <c r="F84" s="56"/>
    </row>
    <row r="85" spans="2:9" ht="30" hidden="1" customHeight="1">
      <c r="B85" s="205"/>
      <c r="C85" s="53" t="s">
        <v>35</v>
      </c>
      <c r="D85" s="57" t="e">
        <f>(+F85/D84)*100%</f>
        <v>#DIV/0!</v>
      </c>
      <c r="E85" s="55" t="s">
        <v>14</v>
      </c>
      <c r="F85" s="56">
        <f>F84</f>
        <v>0</v>
      </c>
    </row>
    <row r="86" spans="2:9" ht="30" hidden="1" customHeight="1">
      <c r="B86" s="205"/>
      <c r="C86" s="53" t="s">
        <v>13</v>
      </c>
      <c r="D86" s="58"/>
      <c r="E86" s="59" t="s">
        <v>53</v>
      </c>
      <c r="F86" s="60"/>
    </row>
    <row r="87" spans="2:9" ht="30" hidden="1" customHeight="1">
      <c r="B87" s="205"/>
      <c r="C87" s="53" t="s">
        <v>36</v>
      </c>
      <c r="D87" s="61" t="s">
        <v>67</v>
      </c>
      <c r="E87" s="59" t="s">
        <v>37</v>
      </c>
      <c r="F87" s="62"/>
      <c r="I87" t="s">
        <v>103</v>
      </c>
    </row>
    <row r="88" spans="2:9" ht="30" hidden="1" customHeight="1">
      <c r="B88" s="205"/>
      <c r="C88" s="53" t="s">
        <v>38</v>
      </c>
      <c r="D88" s="61" t="s">
        <v>92</v>
      </c>
      <c r="E88" s="59" t="s">
        <v>16</v>
      </c>
      <c r="F88" s="62"/>
    </row>
    <row r="89" spans="2:9" ht="30" hidden="1" customHeight="1" thickBot="1">
      <c r="B89" s="206"/>
      <c r="C89" s="63" t="s">
        <v>39</v>
      </c>
      <c r="D89" s="64" t="s">
        <v>68</v>
      </c>
      <c r="E89" s="65" t="s">
        <v>40</v>
      </c>
      <c r="F89" s="71"/>
    </row>
    <row r="90" spans="2:9" ht="14.25" hidden="1" thickBot="1"/>
    <row r="91" spans="2:9" ht="30" hidden="1" customHeight="1">
      <c r="B91" s="204" t="s">
        <v>32</v>
      </c>
      <c r="C91" s="52" t="s">
        <v>33</v>
      </c>
      <c r="D91" s="207"/>
      <c r="E91" s="208"/>
      <c r="F91" s="209"/>
    </row>
    <row r="92" spans="2:9" ht="30" hidden="1" customHeight="1">
      <c r="B92" s="205"/>
      <c r="C92" s="53" t="s">
        <v>34</v>
      </c>
      <c r="D92" s="54"/>
      <c r="E92" s="55" t="s">
        <v>93</v>
      </c>
      <c r="F92" s="56"/>
    </row>
    <row r="93" spans="2:9" ht="30" hidden="1" customHeight="1">
      <c r="B93" s="205"/>
      <c r="C93" s="53" t="s">
        <v>35</v>
      </c>
      <c r="D93" s="57" t="e">
        <f>(+F93/D92)*100%</f>
        <v>#DIV/0!</v>
      </c>
      <c r="E93" s="55" t="s">
        <v>14</v>
      </c>
      <c r="F93" s="56">
        <f>F92</f>
        <v>0</v>
      </c>
    </row>
    <row r="94" spans="2:9" ht="30" hidden="1" customHeight="1">
      <c r="B94" s="205"/>
      <c r="C94" s="53" t="s">
        <v>13</v>
      </c>
      <c r="D94" s="58"/>
      <c r="E94" s="59" t="s">
        <v>53</v>
      </c>
      <c r="F94" s="60"/>
    </row>
    <row r="95" spans="2:9" ht="30" hidden="1" customHeight="1">
      <c r="B95" s="205"/>
      <c r="C95" s="53" t="s">
        <v>36</v>
      </c>
      <c r="D95" s="61" t="s">
        <v>67</v>
      </c>
      <c r="E95" s="59" t="s">
        <v>37</v>
      </c>
      <c r="F95" s="62"/>
      <c r="I95" t="s">
        <v>103</v>
      </c>
    </row>
    <row r="96" spans="2:9" ht="30" hidden="1" customHeight="1">
      <c r="B96" s="205"/>
      <c r="C96" s="53" t="s">
        <v>38</v>
      </c>
      <c r="D96" s="61" t="s">
        <v>92</v>
      </c>
      <c r="E96" s="59" t="s">
        <v>16</v>
      </c>
      <c r="F96" s="62"/>
    </row>
    <row r="97" spans="2:9" ht="30" hidden="1" customHeight="1" thickBot="1">
      <c r="B97" s="206"/>
      <c r="C97" s="63" t="s">
        <v>39</v>
      </c>
      <c r="D97" s="64" t="s">
        <v>68</v>
      </c>
      <c r="E97" s="65" t="s">
        <v>40</v>
      </c>
      <c r="F97" s="71"/>
    </row>
    <row r="98" spans="2:9" ht="14.25" hidden="1" thickBot="1"/>
    <row r="99" spans="2:9" ht="30" hidden="1" customHeight="1">
      <c r="B99" s="204" t="s">
        <v>32</v>
      </c>
      <c r="C99" s="52" t="s">
        <v>33</v>
      </c>
      <c r="D99" s="207"/>
      <c r="E99" s="208"/>
      <c r="F99" s="209"/>
    </row>
    <row r="100" spans="2:9" ht="30" hidden="1" customHeight="1">
      <c r="B100" s="205"/>
      <c r="C100" s="53" t="s">
        <v>34</v>
      </c>
      <c r="D100" s="54"/>
      <c r="E100" s="55" t="s">
        <v>93</v>
      </c>
      <c r="F100" s="56"/>
    </row>
    <row r="101" spans="2:9" ht="30" hidden="1" customHeight="1">
      <c r="B101" s="205"/>
      <c r="C101" s="53" t="s">
        <v>35</v>
      </c>
      <c r="D101" s="57" t="e">
        <f>(+F101/D100)*100%</f>
        <v>#DIV/0!</v>
      </c>
      <c r="E101" s="55" t="s">
        <v>14</v>
      </c>
      <c r="F101" s="56">
        <f>F100</f>
        <v>0</v>
      </c>
    </row>
    <row r="102" spans="2:9" ht="30" hidden="1" customHeight="1">
      <c r="B102" s="205"/>
      <c r="C102" s="53" t="s">
        <v>13</v>
      </c>
      <c r="D102" s="58"/>
      <c r="E102" s="59" t="s">
        <v>53</v>
      </c>
      <c r="F102" s="60"/>
    </row>
    <row r="103" spans="2:9" ht="30" hidden="1" customHeight="1">
      <c r="B103" s="205"/>
      <c r="C103" s="53" t="s">
        <v>36</v>
      </c>
      <c r="D103" s="61" t="s">
        <v>67</v>
      </c>
      <c r="E103" s="59" t="s">
        <v>37</v>
      </c>
      <c r="F103" s="62"/>
      <c r="I103" t="s">
        <v>103</v>
      </c>
    </row>
    <row r="104" spans="2:9" ht="30" hidden="1" customHeight="1">
      <c r="B104" s="205"/>
      <c r="C104" s="53" t="s">
        <v>38</v>
      </c>
      <c r="D104" s="61" t="s">
        <v>92</v>
      </c>
      <c r="E104" s="59" t="s">
        <v>16</v>
      </c>
      <c r="F104" s="62"/>
    </row>
    <row r="105" spans="2:9" ht="30" hidden="1" customHeight="1" thickBot="1">
      <c r="B105" s="206"/>
      <c r="C105" s="63" t="s">
        <v>39</v>
      </c>
      <c r="D105" s="64" t="s">
        <v>68</v>
      </c>
      <c r="E105" s="65" t="s">
        <v>40</v>
      </c>
      <c r="F105" s="71"/>
    </row>
    <row r="106" spans="2:9" ht="14.25" hidden="1" thickBot="1"/>
    <row r="107" spans="2:9" ht="30" hidden="1" customHeight="1">
      <c r="B107" s="204" t="s">
        <v>32</v>
      </c>
      <c r="C107" s="52" t="s">
        <v>33</v>
      </c>
      <c r="D107" s="207"/>
      <c r="E107" s="208"/>
      <c r="F107" s="209"/>
    </row>
    <row r="108" spans="2:9" ht="30" hidden="1" customHeight="1">
      <c r="B108" s="205"/>
      <c r="C108" s="53" t="s">
        <v>34</v>
      </c>
      <c r="D108" s="54"/>
      <c r="E108" s="55" t="s">
        <v>93</v>
      </c>
      <c r="F108" s="56"/>
    </row>
    <row r="109" spans="2:9" ht="30" hidden="1" customHeight="1">
      <c r="B109" s="205"/>
      <c r="C109" s="53" t="s">
        <v>35</v>
      </c>
      <c r="D109" s="57" t="e">
        <f>(+F109/D108)*100%</f>
        <v>#DIV/0!</v>
      </c>
      <c r="E109" s="55" t="s">
        <v>14</v>
      </c>
      <c r="F109" s="56">
        <f>F108</f>
        <v>0</v>
      </c>
    </row>
    <row r="110" spans="2:9" ht="30" hidden="1" customHeight="1">
      <c r="B110" s="205"/>
      <c r="C110" s="53" t="s">
        <v>13</v>
      </c>
      <c r="D110" s="58"/>
      <c r="E110" s="59" t="s">
        <v>53</v>
      </c>
      <c r="F110" s="60"/>
    </row>
    <row r="111" spans="2:9" ht="30" hidden="1" customHeight="1">
      <c r="B111" s="205"/>
      <c r="C111" s="53" t="s">
        <v>36</v>
      </c>
      <c r="D111" s="61" t="s">
        <v>67</v>
      </c>
      <c r="E111" s="59" t="s">
        <v>37</v>
      </c>
      <c r="F111" s="62"/>
      <c r="I111" t="s">
        <v>103</v>
      </c>
    </row>
    <row r="112" spans="2:9" ht="30" hidden="1" customHeight="1">
      <c r="B112" s="205"/>
      <c r="C112" s="53" t="s">
        <v>38</v>
      </c>
      <c r="D112" s="61" t="s">
        <v>92</v>
      </c>
      <c r="E112" s="59" t="s">
        <v>16</v>
      </c>
      <c r="F112" s="62"/>
    </row>
    <row r="113" spans="2:9" ht="30" hidden="1" customHeight="1" thickBot="1">
      <c r="B113" s="206"/>
      <c r="C113" s="63" t="s">
        <v>39</v>
      </c>
      <c r="D113" s="64" t="s">
        <v>68</v>
      </c>
      <c r="E113" s="65" t="s">
        <v>40</v>
      </c>
      <c r="F113" s="71"/>
    </row>
    <row r="114" spans="2:9" ht="14.25" hidden="1" thickBot="1"/>
    <row r="115" spans="2:9" ht="30" hidden="1" customHeight="1">
      <c r="B115" s="204" t="s">
        <v>32</v>
      </c>
      <c r="C115" s="52" t="s">
        <v>33</v>
      </c>
      <c r="D115" s="207"/>
      <c r="E115" s="208"/>
      <c r="F115" s="209"/>
    </row>
    <row r="116" spans="2:9" ht="30" hidden="1" customHeight="1">
      <c r="B116" s="205"/>
      <c r="C116" s="53" t="s">
        <v>34</v>
      </c>
      <c r="D116" s="54"/>
      <c r="E116" s="55" t="s">
        <v>93</v>
      </c>
      <c r="F116" s="56"/>
    </row>
    <row r="117" spans="2:9" ht="30" hidden="1" customHeight="1">
      <c r="B117" s="205"/>
      <c r="C117" s="53" t="s">
        <v>35</v>
      </c>
      <c r="D117" s="57" t="e">
        <f>(+F117/D116)*100%</f>
        <v>#DIV/0!</v>
      </c>
      <c r="E117" s="55" t="s">
        <v>14</v>
      </c>
      <c r="F117" s="56">
        <f>F116</f>
        <v>0</v>
      </c>
    </row>
    <row r="118" spans="2:9" ht="30" hidden="1" customHeight="1">
      <c r="B118" s="205"/>
      <c r="C118" s="53" t="s">
        <v>13</v>
      </c>
      <c r="D118" s="58"/>
      <c r="E118" s="59" t="s">
        <v>53</v>
      </c>
      <c r="F118" s="60"/>
    </row>
    <row r="119" spans="2:9" ht="30" hidden="1" customHeight="1">
      <c r="B119" s="205"/>
      <c r="C119" s="53" t="s">
        <v>36</v>
      </c>
      <c r="D119" s="61" t="s">
        <v>67</v>
      </c>
      <c r="E119" s="59" t="s">
        <v>37</v>
      </c>
      <c r="F119" s="62"/>
      <c r="I119" t="s">
        <v>103</v>
      </c>
    </row>
    <row r="120" spans="2:9" ht="30" hidden="1" customHeight="1">
      <c r="B120" s="205"/>
      <c r="C120" s="53" t="s">
        <v>38</v>
      </c>
      <c r="D120" s="61" t="s">
        <v>92</v>
      </c>
      <c r="E120" s="59" t="s">
        <v>16</v>
      </c>
      <c r="F120" s="62"/>
    </row>
    <row r="121" spans="2:9" ht="30" hidden="1" customHeight="1" thickBot="1">
      <c r="B121" s="206"/>
      <c r="C121" s="63" t="s">
        <v>39</v>
      </c>
      <c r="D121" s="64" t="s">
        <v>68</v>
      </c>
      <c r="E121" s="65" t="s">
        <v>40</v>
      </c>
      <c r="F121" s="71"/>
    </row>
    <row r="122" spans="2:9" ht="14.25" hidden="1" thickBot="1"/>
    <row r="123" spans="2:9" ht="30" hidden="1" customHeight="1">
      <c r="B123" s="204" t="s">
        <v>32</v>
      </c>
      <c r="C123" s="52" t="s">
        <v>33</v>
      </c>
      <c r="D123" s="207"/>
      <c r="E123" s="208"/>
      <c r="F123" s="209"/>
    </row>
    <row r="124" spans="2:9" ht="30" hidden="1" customHeight="1">
      <c r="B124" s="205"/>
      <c r="C124" s="53" t="s">
        <v>34</v>
      </c>
      <c r="D124" s="54"/>
      <c r="E124" s="55" t="s">
        <v>93</v>
      </c>
      <c r="F124" s="56"/>
    </row>
    <row r="125" spans="2:9" ht="30" hidden="1" customHeight="1">
      <c r="B125" s="205"/>
      <c r="C125" s="53" t="s">
        <v>35</v>
      </c>
      <c r="D125" s="57" t="e">
        <f>(+F125/D124)*100%</f>
        <v>#DIV/0!</v>
      </c>
      <c r="E125" s="55" t="s">
        <v>14</v>
      </c>
      <c r="F125" s="56">
        <f>F124</f>
        <v>0</v>
      </c>
    </row>
    <row r="126" spans="2:9" ht="30" hidden="1" customHeight="1">
      <c r="B126" s="205"/>
      <c r="C126" s="53" t="s">
        <v>13</v>
      </c>
      <c r="D126" s="58"/>
      <c r="E126" s="59" t="s">
        <v>53</v>
      </c>
      <c r="F126" s="60"/>
    </row>
    <row r="127" spans="2:9" ht="30" hidden="1" customHeight="1">
      <c r="B127" s="205"/>
      <c r="C127" s="53" t="s">
        <v>36</v>
      </c>
      <c r="D127" s="61" t="s">
        <v>67</v>
      </c>
      <c r="E127" s="59" t="s">
        <v>37</v>
      </c>
      <c r="F127" s="62"/>
      <c r="I127" t="s">
        <v>103</v>
      </c>
    </row>
    <row r="128" spans="2:9" ht="30" hidden="1" customHeight="1">
      <c r="B128" s="205"/>
      <c r="C128" s="53" t="s">
        <v>38</v>
      </c>
      <c r="D128" s="61" t="s">
        <v>92</v>
      </c>
      <c r="E128" s="59" t="s">
        <v>16</v>
      </c>
      <c r="F128" s="62"/>
    </row>
    <row r="129" spans="2:6" ht="30" hidden="1" customHeight="1" thickBot="1">
      <c r="B129" s="206"/>
      <c r="C129" s="63" t="s">
        <v>39</v>
      </c>
      <c r="D129" s="64" t="s">
        <v>68</v>
      </c>
      <c r="E129" s="65" t="s">
        <v>40</v>
      </c>
      <c r="F129" s="71"/>
    </row>
  </sheetData>
  <mergeCells count="33">
    <mergeCell ref="B123:B129"/>
    <mergeCell ref="D123:F123"/>
    <mergeCell ref="B99:B105"/>
    <mergeCell ref="D99:F99"/>
    <mergeCell ref="B107:B113"/>
    <mergeCell ref="D107:F107"/>
    <mergeCell ref="B115:B121"/>
    <mergeCell ref="D115:F115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8"/>
  <sheetViews>
    <sheetView topLeftCell="A31" zoomScale="90" zoomScaleNormal="90" workbookViewId="0">
      <selection activeCell="J51" sqref="J51"/>
    </sheetView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00" t="s">
        <v>9</v>
      </c>
      <c r="C1" s="200"/>
      <c r="D1" s="200"/>
      <c r="E1" s="200"/>
      <c r="F1" s="200"/>
      <c r="G1" s="200"/>
    </row>
    <row r="2" spans="2:12" ht="15" customHeight="1" thickBot="1">
      <c r="B2" s="126" t="s">
        <v>114</v>
      </c>
      <c r="C2" s="30"/>
      <c r="D2" s="31"/>
      <c r="E2" s="31"/>
      <c r="F2" s="22"/>
      <c r="G2" s="32" t="s">
        <v>102</v>
      </c>
    </row>
    <row r="3" spans="2:12" ht="24.95" customHeight="1">
      <c r="B3" s="66" t="s">
        <v>12</v>
      </c>
      <c r="C3" s="227" t="str">
        <f>계약현황공개!D3</f>
        <v>2025년 판형열교환기 세관 및 정비 실시</v>
      </c>
      <c r="D3" s="228"/>
      <c r="E3" s="228"/>
      <c r="F3" s="228"/>
      <c r="G3" s="229"/>
    </row>
    <row r="4" spans="2:12" ht="24.95" customHeight="1">
      <c r="B4" s="230" t="s">
        <v>20</v>
      </c>
      <c r="C4" s="233" t="s">
        <v>13</v>
      </c>
      <c r="D4" s="233" t="s">
        <v>53</v>
      </c>
      <c r="E4" s="67" t="s">
        <v>21</v>
      </c>
      <c r="F4" s="67" t="s">
        <v>14</v>
      </c>
      <c r="G4" s="68" t="s">
        <v>70</v>
      </c>
    </row>
    <row r="5" spans="2:12" ht="24.95" customHeight="1">
      <c r="B5" s="231"/>
      <c r="C5" s="234"/>
      <c r="D5" s="234"/>
      <c r="E5" s="67" t="s">
        <v>22</v>
      </c>
      <c r="F5" s="67" t="s">
        <v>15</v>
      </c>
      <c r="G5" s="68" t="s">
        <v>23</v>
      </c>
    </row>
    <row r="6" spans="2:12" ht="24.95" customHeight="1">
      <c r="B6" s="231"/>
      <c r="C6" s="235" t="str">
        <f>계약현황공개!D6</f>
        <v>2025.09.10.</v>
      </c>
      <c r="D6" s="237" t="str">
        <f>계약현황공개!F6</f>
        <v>2025.09.16.~2025.09.22.</v>
      </c>
      <c r="E6" s="243">
        <f>계약현황공개!D4</f>
        <v>7250000</v>
      </c>
      <c r="F6" s="243">
        <f>계약현황공개!F4</f>
        <v>6887500</v>
      </c>
      <c r="G6" s="241">
        <f>F6/E6</f>
        <v>0.95</v>
      </c>
    </row>
    <row r="7" spans="2:12" ht="24.95" customHeight="1">
      <c r="B7" s="232"/>
      <c r="C7" s="236"/>
      <c r="D7" s="238"/>
      <c r="E7" s="244"/>
      <c r="F7" s="244"/>
      <c r="G7" s="242"/>
      <c r="L7" t="s">
        <v>94</v>
      </c>
    </row>
    <row r="8" spans="2:12" ht="24.95" customHeight="1">
      <c r="B8" s="210" t="s">
        <v>16</v>
      </c>
      <c r="C8" s="80" t="s">
        <v>17</v>
      </c>
      <c r="D8" s="80" t="s">
        <v>26</v>
      </c>
      <c r="E8" s="212" t="s">
        <v>18</v>
      </c>
      <c r="F8" s="213"/>
      <c r="G8" s="214"/>
    </row>
    <row r="9" spans="2:12" ht="24.95" customHeight="1">
      <c r="B9" s="211"/>
      <c r="C9" s="81" t="str">
        <f>계약현황공개!F8</f>
        <v>주식회사 더나비드</v>
      </c>
      <c r="D9" s="82" t="s">
        <v>263</v>
      </c>
      <c r="E9" s="215" t="str">
        <f>계약현황공개!F9</f>
        <v>경기도 광주시 오포안로 325-9</v>
      </c>
      <c r="F9" s="216"/>
      <c r="G9" s="217"/>
    </row>
    <row r="10" spans="2:12" ht="24.95" customHeight="1">
      <c r="B10" s="69" t="s">
        <v>25</v>
      </c>
      <c r="C10" s="218" t="s">
        <v>69</v>
      </c>
      <c r="D10" s="219"/>
      <c r="E10" s="219"/>
      <c r="F10" s="219"/>
      <c r="G10" s="220"/>
    </row>
    <row r="11" spans="2:12" ht="24.95" customHeight="1">
      <c r="B11" s="69" t="s">
        <v>24</v>
      </c>
      <c r="C11" s="221" t="s">
        <v>114</v>
      </c>
      <c r="D11" s="222"/>
      <c r="E11" s="222"/>
      <c r="F11" s="222"/>
      <c r="G11" s="223"/>
    </row>
    <row r="12" spans="2:12" ht="24.95" customHeight="1" thickBot="1">
      <c r="B12" s="70" t="s">
        <v>19</v>
      </c>
      <c r="C12" s="224" t="s">
        <v>109</v>
      </c>
      <c r="D12" s="225"/>
      <c r="E12" s="225"/>
      <c r="F12" s="225"/>
      <c r="G12" s="226"/>
    </row>
    <row r="14" spans="2:12" ht="24.95" customHeight="1">
      <c r="B14" s="66" t="s">
        <v>12</v>
      </c>
      <c r="C14" s="227" t="str">
        <f>계약현황공개!D11</f>
        <v>제10회 성남시청소년토크콘서트 무대 장치 임차</v>
      </c>
      <c r="D14" s="228"/>
      <c r="E14" s="228"/>
      <c r="F14" s="228"/>
      <c r="G14" s="229"/>
    </row>
    <row r="15" spans="2:12" ht="24.95" customHeight="1">
      <c r="B15" s="230" t="s">
        <v>20</v>
      </c>
      <c r="C15" s="233" t="s">
        <v>13</v>
      </c>
      <c r="D15" s="233" t="s">
        <v>53</v>
      </c>
      <c r="E15" s="67" t="s">
        <v>21</v>
      </c>
      <c r="F15" s="67" t="s">
        <v>14</v>
      </c>
      <c r="G15" s="68" t="s">
        <v>70</v>
      </c>
    </row>
    <row r="16" spans="2:12" ht="24.95" customHeight="1">
      <c r="B16" s="231"/>
      <c r="C16" s="234"/>
      <c r="D16" s="234"/>
      <c r="E16" s="67" t="s">
        <v>22</v>
      </c>
      <c r="F16" s="67" t="s">
        <v>15</v>
      </c>
      <c r="G16" s="68" t="s">
        <v>23</v>
      </c>
    </row>
    <row r="17" spans="2:12" ht="24.95" customHeight="1">
      <c r="B17" s="231"/>
      <c r="C17" s="235" t="str">
        <f>계약현황공개!D14</f>
        <v>2025.09.11.</v>
      </c>
      <c r="D17" s="237" t="str">
        <f>계약현황공개!F14</f>
        <v>2025.09.20.</v>
      </c>
      <c r="E17" s="243">
        <f>계약현황공개!D12</f>
        <v>693000</v>
      </c>
      <c r="F17" s="243">
        <f>계약현황공개!F13</f>
        <v>660000</v>
      </c>
      <c r="G17" s="241">
        <f>F17/E17</f>
        <v>0.95238095238095233</v>
      </c>
    </row>
    <row r="18" spans="2:12" ht="24.95" customHeight="1">
      <c r="B18" s="232"/>
      <c r="C18" s="236"/>
      <c r="D18" s="238"/>
      <c r="E18" s="244"/>
      <c r="F18" s="244"/>
      <c r="G18" s="242"/>
      <c r="L18" t="s">
        <v>94</v>
      </c>
    </row>
    <row r="19" spans="2:12" ht="24.95" customHeight="1">
      <c r="B19" s="210" t="s">
        <v>16</v>
      </c>
      <c r="C19" s="80" t="s">
        <v>17</v>
      </c>
      <c r="D19" s="80" t="s">
        <v>26</v>
      </c>
      <c r="E19" s="212" t="s">
        <v>18</v>
      </c>
      <c r="F19" s="213"/>
      <c r="G19" s="214"/>
    </row>
    <row r="20" spans="2:12" ht="24.95" customHeight="1">
      <c r="B20" s="211"/>
      <c r="C20" s="81" t="str">
        <f>계약현황공개!F16</f>
        <v>마케팅스토리</v>
      </c>
      <c r="D20" s="82" t="s">
        <v>264</v>
      </c>
      <c r="E20" s="215" t="str">
        <f>계약현황공개!F17</f>
        <v>경기도 성남시 중원구 사기막골로164</v>
      </c>
      <c r="F20" s="216"/>
      <c r="G20" s="217"/>
    </row>
    <row r="21" spans="2:12" ht="24.95" customHeight="1">
      <c r="B21" s="69" t="s">
        <v>25</v>
      </c>
      <c r="C21" s="218" t="s">
        <v>69</v>
      </c>
      <c r="D21" s="219"/>
      <c r="E21" s="219"/>
      <c r="F21" s="219"/>
      <c r="G21" s="220"/>
    </row>
    <row r="22" spans="2:12" ht="24.95" customHeight="1">
      <c r="B22" s="69" t="s">
        <v>24</v>
      </c>
      <c r="C22" s="221" t="s">
        <v>114</v>
      </c>
      <c r="D22" s="222"/>
      <c r="E22" s="222"/>
      <c r="F22" s="222"/>
      <c r="G22" s="223"/>
    </row>
    <row r="23" spans="2:12" ht="24.95" customHeight="1" thickBot="1">
      <c r="B23" s="70" t="s">
        <v>19</v>
      </c>
      <c r="C23" s="224" t="s">
        <v>109</v>
      </c>
      <c r="D23" s="225"/>
      <c r="E23" s="225"/>
      <c r="F23" s="225"/>
      <c r="G23" s="226"/>
    </row>
    <row r="24" spans="2:12" ht="14.25" thickBot="1"/>
    <row r="25" spans="2:12" ht="24.95" customHeight="1">
      <c r="B25" s="66" t="s">
        <v>12</v>
      </c>
      <c r="C25" s="227" t="str">
        <f>계약현황공개!D19</f>
        <v>네트워크망 분리 및 통신선로공사</v>
      </c>
      <c r="D25" s="228"/>
      <c r="E25" s="228"/>
      <c r="F25" s="228"/>
      <c r="G25" s="229"/>
    </row>
    <row r="26" spans="2:12" ht="24.95" customHeight="1">
      <c r="B26" s="230" t="s">
        <v>20</v>
      </c>
      <c r="C26" s="233" t="s">
        <v>13</v>
      </c>
      <c r="D26" s="233" t="s">
        <v>53</v>
      </c>
      <c r="E26" s="67" t="s">
        <v>21</v>
      </c>
      <c r="F26" s="67" t="s">
        <v>14</v>
      </c>
      <c r="G26" s="68" t="s">
        <v>70</v>
      </c>
    </row>
    <row r="27" spans="2:12" ht="24.95" customHeight="1">
      <c r="B27" s="231"/>
      <c r="C27" s="234"/>
      <c r="D27" s="234"/>
      <c r="E27" s="67" t="s">
        <v>22</v>
      </c>
      <c r="F27" s="67" t="s">
        <v>15</v>
      </c>
      <c r="G27" s="68" t="s">
        <v>23</v>
      </c>
    </row>
    <row r="28" spans="2:12" ht="24.95" customHeight="1">
      <c r="B28" s="231"/>
      <c r="C28" s="235" t="str">
        <f>계약현황공개!D22</f>
        <v>2025.09.12.</v>
      </c>
      <c r="D28" s="237" t="str">
        <f>계약현황공개!F22</f>
        <v>2025.09.12.~2025.09.19.</v>
      </c>
      <c r="E28" s="243">
        <f>계약현황공개!D20</f>
        <v>5300000</v>
      </c>
      <c r="F28" s="243">
        <f>계약현황공개!F21</f>
        <v>4900000</v>
      </c>
      <c r="G28" s="241">
        <f>F28/E28</f>
        <v>0.92452830188679247</v>
      </c>
    </row>
    <row r="29" spans="2:12" ht="24.95" customHeight="1">
      <c r="B29" s="232"/>
      <c r="C29" s="236"/>
      <c r="D29" s="238"/>
      <c r="E29" s="244"/>
      <c r="F29" s="244"/>
      <c r="G29" s="242"/>
      <c r="L29" t="s">
        <v>94</v>
      </c>
    </row>
    <row r="30" spans="2:12" ht="24.95" customHeight="1">
      <c r="B30" s="210" t="s">
        <v>16</v>
      </c>
      <c r="C30" s="80" t="s">
        <v>17</v>
      </c>
      <c r="D30" s="80" t="s">
        <v>26</v>
      </c>
      <c r="E30" s="212" t="s">
        <v>18</v>
      </c>
      <c r="F30" s="213"/>
      <c r="G30" s="214"/>
    </row>
    <row r="31" spans="2:12" ht="24.95" customHeight="1">
      <c r="B31" s="211"/>
      <c r="C31" s="81" t="str">
        <f>계약현황공개!F24</f>
        <v>LG대양정보통신</v>
      </c>
      <c r="D31" s="82" t="s">
        <v>265</v>
      </c>
      <c r="E31" s="215" t="str">
        <f>계약현황공개!F25</f>
        <v>경기도 성남시 중원구 둔촌대로 237</v>
      </c>
      <c r="F31" s="216"/>
      <c r="G31" s="217"/>
    </row>
    <row r="32" spans="2:12" ht="24.95" customHeight="1">
      <c r="B32" s="69" t="s">
        <v>25</v>
      </c>
      <c r="C32" s="218" t="s">
        <v>69</v>
      </c>
      <c r="D32" s="219"/>
      <c r="E32" s="219"/>
      <c r="F32" s="219"/>
      <c r="G32" s="220"/>
    </row>
    <row r="33" spans="2:12" ht="24.95" customHeight="1">
      <c r="B33" s="69" t="s">
        <v>24</v>
      </c>
      <c r="C33" s="221" t="s">
        <v>114</v>
      </c>
      <c r="D33" s="222"/>
      <c r="E33" s="222"/>
      <c r="F33" s="222"/>
      <c r="G33" s="223"/>
    </row>
    <row r="34" spans="2:12" ht="24.95" customHeight="1" thickBot="1">
      <c r="B34" s="70" t="s">
        <v>19</v>
      </c>
      <c r="C34" s="224" t="s">
        <v>109</v>
      </c>
      <c r="D34" s="225"/>
      <c r="E34" s="225"/>
      <c r="F34" s="225"/>
      <c r="G34" s="226"/>
    </row>
    <row r="35" spans="2:12" ht="14.25" thickBot="1"/>
    <row r="36" spans="2:12" ht="24.95" customHeight="1">
      <c r="B36" s="66" t="s">
        <v>12</v>
      </c>
      <c r="C36" s="227" t="str">
        <f>계약현황공개!D27</f>
        <v>2025. 청소년방과후아카데미 디지털 역량 성장 프로그램 계약</v>
      </c>
      <c r="D36" s="228"/>
      <c r="E36" s="228"/>
      <c r="F36" s="228"/>
      <c r="G36" s="229"/>
    </row>
    <row r="37" spans="2:12" ht="24.95" customHeight="1">
      <c r="B37" s="230" t="s">
        <v>20</v>
      </c>
      <c r="C37" s="233" t="s">
        <v>13</v>
      </c>
      <c r="D37" s="233" t="s">
        <v>53</v>
      </c>
      <c r="E37" s="67" t="s">
        <v>21</v>
      </c>
      <c r="F37" s="67" t="s">
        <v>14</v>
      </c>
      <c r="G37" s="68" t="s">
        <v>70</v>
      </c>
    </row>
    <row r="38" spans="2:12" ht="24.95" customHeight="1">
      <c r="B38" s="231"/>
      <c r="C38" s="234"/>
      <c r="D38" s="234"/>
      <c r="E38" s="67" t="s">
        <v>22</v>
      </c>
      <c r="F38" s="67" t="s">
        <v>15</v>
      </c>
      <c r="G38" s="68" t="s">
        <v>23</v>
      </c>
    </row>
    <row r="39" spans="2:12" ht="24.95" customHeight="1">
      <c r="B39" s="231"/>
      <c r="C39" s="235" t="str">
        <f>계약현황공개!D30</f>
        <v>2025.09.16.</v>
      </c>
      <c r="D39" s="237" t="str">
        <f>계약현황공개!F30</f>
        <v>2025.09.24.~2025.12.17</v>
      </c>
      <c r="E39" s="243">
        <f>계약현황공개!D28</f>
        <v>4200000</v>
      </c>
      <c r="F39" s="243">
        <f>계약현황공개!F28</f>
        <v>4000000</v>
      </c>
      <c r="G39" s="241">
        <f>F39/E39</f>
        <v>0.95238095238095233</v>
      </c>
    </row>
    <row r="40" spans="2:12" ht="24.95" customHeight="1">
      <c r="B40" s="232"/>
      <c r="C40" s="236"/>
      <c r="D40" s="238"/>
      <c r="E40" s="244"/>
      <c r="F40" s="244"/>
      <c r="G40" s="242"/>
      <c r="L40" t="s">
        <v>94</v>
      </c>
    </row>
    <row r="41" spans="2:12" ht="24.95" customHeight="1">
      <c r="B41" s="210" t="s">
        <v>16</v>
      </c>
      <c r="C41" s="80" t="s">
        <v>17</v>
      </c>
      <c r="D41" s="80" t="s">
        <v>26</v>
      </c>
      <c r="E41" s="212" t="s">
        <v>18</v>
      </c>
      <c r="F41" s="213"/>
      <c r="G41" s="214"/>
    </row>
    <row r="42" spans="2:12" ht="24.95" customHeight="1">
      <c r="B42" s="211"/>
      <c r="C42" s="81" t="str">
        <f>계약현황공개!F32</f>
        <v>㈜와이즈교육</v>
      </c>
      <c r="D42" s="82" t="s">
        <v>266</v>
      </c>
      <c r="E42" s="215" t="str">
        <f>계약현황공개!F33</f>
        <v>서울특별시 강서구 등촌로 183</v>
      </c>
      <c r="F42" s="216"/>
      <c r="G42" s="217"/>
    </row>
    <row r="43" spans="2:12" ht="24.95" customHeight="1">
      <c r="B43" s="69" t="s">
        <v>25</v>
      </c>
      <c r="C43" s="218" t="s">
        <v>69</v>
      </c>
      <c r="D43" s="219"/>
      <c r="E43" s="219"/>
      <c r="F43" s="219"/>
      <c r="G43" s="220"/>
    </row>
    <row r="44" spans="2:12" ht="24.95" customHeight="1">
      <c r="B44" s="69" t="s">
        <v>24</v>
      </c>
      <c r="C44" s="221" t="s">
        <v>114</v>
      </c>
      <c r="D44" s="222"/>
      <c r="E44" s="222"/>
      <c r="F44" s="222"/>
      <c r="G44" s="223"/>
    </row>
    <row r="45" spans="2:12" ht="24.95" customHeight="1" thickBot="1">
      <c r="B45" s="70" t="s">
        <v>19</v>
      </c>
      <c r="C45" s="224" t="s">
        <v>109</v>
      </c>
      <c r="D45" s="225"/>
      <c r="E45" s="225"/>
      <c r="F45" s="225"/>
      <c r="G45" s="226"/>
    </row>
    <row r="46" spans="2:12" ht="14.25" thickBot="1"/>
    <row r="47" spans="2:12" ht="24.95" customHeight="1">
      <c r="B47" s="66" t="s">
        <v>12</v>
      </c>
      <c r="C47" s="227" t="str">
        <f>계약현황공개!D35</f>
        <v>제10회 성남시청소년토크콘서트 운영물품 임차 계약</v>
      </c>
      <c r="D47" s="228"/>
      <c r="E47" s="228"/>
      <c r="F47" s="228"/>
      <c r="G47" s="229"/>
    </row>
    <row r="48" spans="2:12" ht="24.95" customHeight="1">
      <c r="B48" s="230" t="s">
        <v>20</v>
      </c>
      <c r="C48" s="233" t="s">
        <v>13</v>
      </c>
      <c r="D48" s="233" t="s">
        <v>53</v>
      </c>
      <c r="E48" s="67" t="s">
        <v>21</v>
      </c>
      <c r="F48" s="67" t="s">
        <v>14</v>
      </c>
      <c r="G48" s="68" t="s">
        <v>70</v>
      </c>
    </row>
    <row r="49" spans="2:12" ht="24.95" customHeight="1">
      <c r="B49" s="231"/>
      <c r="C49" s="234"/>
      <c r="D49" s="234"/>
      <c r="E49" s="67" t="s">
        <v>22</v>
      </c>
      <c r="F49" s="67" t="s">
        <v>15</v>
      </c>
      <c r="G49" s="68" t="s">
        <v>23</v>
      </c>
    </row>
    <row r="50" spans="2:12" ht="24.95" customHeight="1">
      <c r="B50" s="231"/>
      <c r="C50" s="235" t="str">
        <f>계약현황공개!D38</f>
        <v>2025.09.16.</v>
      </c>
      <c r="D50" s="237" t="str">
        <f>계약현황공개!F38</f>
        <v>2025.09.20.</v>
      </c>
      <c r="E50" s="243">
        <f>계약현황공개!D36</f>
        <v>1220000</v>
      </c>
      <c r="F50" s="243">
        <f>계약현황공개!F36</f>
        <v>1155000</v>
      </c>
      <c r="G50" s="241">
        <f>F50/E50</f>
        <v>0.94672131147540983</v>
      </c>
    </row>
    <row r="51" spans="2:12" ht="24.95" customHeight="1">
      <c r="B51" s="232"/>
      <c r="C51" s="236"/>
      <c r="D51" s="238"/>
      <c r="E51" s="244"/>
      <c r="F51" s="244"/>
      <c r="G51" s="242"/>
      <c r="L51" t="s">
        <v>94</v>
      </c>
    </row>
    <row r="52" spans="2:12" ht="24.95" customHeight="1">
      <c r="B52" s="210" t="s">
        <v>16</v>
      </c>
      <c r="C52" s="80" t="s">
        <v>17</v>
      </c>
      <c r="D52" s="80" t="s">
        <v>26</v>
      </c>
      <c r="E52" s="212" t="s">
        <v>18</v>
      </c>
      <c r="F52" s="213"/>
      <c r="G52" s="214"/>
    </row>
    <row r="53" spans="2:12" ht="24.95" customHeight="1">
      <c r="B53" s="211"/>
      <c r="C53" s="81" t="str">
        <f>계약현황공개!F40</f>
        <v>카리스컴퍼니</v>
      </c>
      <c r="D53" s="82" t="s">
        <v>267</v>
      </c>
      <c r="E53" s="215" t="str">
        <f>계약현황공개!F41</f>
        <v>경기도 성남시 분당구 내정로 185-0</v>
      </c>
      <c r="F53" s="216"/>
      <c r="G53" s="217"/>
    </row>
    <row r="54" spans="2:12" ht="24.95" customHeight="1">
      <c r="B54" s="69" t="s">
        <v>25</v>
      </c>
      <c r="C54" s="218" t="s">
        <v>69</v>
      </c>
      <c r="D54" s="219"/>
      <c r="E54" s="219"/>
      <c r="F54" s="219"/>
      <c r="G54" s="220"/>
    </row>
    <row r="55" spans="2:12" ht="24.95" customHeight="1">
      <c r="B55" s="69" t="s">
        <v>24</v>
      </c>
      <c r="C55" s="221" t="s">
        <v>114</v>
      </c>
      <c r="D55" s="222"/>
      <c r="E55" s="222"/>
      <c r="F55" s="222"/>
      <c r="G55" s="223"/>
    </row>
    <row r="56" spans="2:12" ht="24.95" customHeight="1" thickBot="1">
      <c r="B56" s="70" t="s">
        <v>19</v>
      </c>
      <c r="C56" s="224" t="s">
        <v>109</v>
      </c>
      <c r="D56" s="225"/>
      <c r="E56" s="225"/>
      <c r="F56" s="225"/>
      <c r="G56" s="226"/>
    </row>
    <row r="58" spans="2:12" ht="24.95" customHeight="1">
      <c r="B58" s="66" t="s">
        <v>12</v>
      </c>
      <c r="C58" s="227" t="str">
        <f>계약현황공개!D43</f>
        <v>제10회 성남시청소년토크콘서트 소통·참여형 프로그램 계약</v>
      </c>
      <c r="D58" s="228"/>
      <c r="E58" s="228"/>
      <c r="F58" s="228"/>
      <c r="G58" s="229"/>
    </row>
    <row r="59" spans="2:12" ht="24.95" customHeight="1">
      <c r="B59" s="230" t="s">
        <v>20</v>
      </c>
      <c r="C59" s="233" t="s">
        <v>13</v>
      </c>
      <c r="D59" s="233" t="s">
        <v>53</v>
      </c>
      <c r="E59" s="67" t="s">
        <v>21</v>
      </c>
      <c r="F59" s="67" t="s">
        <v>14</v>
      </c>
      <c r="G59" s="68" t="s">
        <v>70</v>
      </c>
    </row>
    <row r="60" spans="2:12" ht="24.95" customHeight="1">
      <c r="B60" s="231"/>
      <c r="C60" s="234"/>
      <c r="D60" s="234"/>
      <c r="E60" s="67" t="s">
        <v>22</v>
      </c>
      <c r="F60" s="67" t="s">
        <v>15</v>
      </c>
      <c r="G60" s="68" t="s">
        <v>23</v>
      </c>
    </row>
    <row r="61" spans="2:12" ht="24.95" customHeight="1">
      <c r="B61" s="231"/>
      <c r="C61" s="235" t="str">
        <f>계약현황공개!D46</f>
        <v>2025.09.16.</v>
      </c>
      <c r="D61" s="237" t="str">
        <f>계약현황공개!F46</f>
        <v>2025.09.20.</v>
      </c>
      <c r="E61" s="243">
        <f>계약현황공개!D44</f>
        <v>6930000</v>
      </c>
      <c r="F61" s="243">
        <f>계약현황공개!F45</f>
        <v>6600000</v>
      </c>
      <c r="G61" s="241">
        <f>F61/E61</f>
        <v>0.95238095238095233</v>
      </c>
    </row>
    <row r="62" spans="2:12" ht="24.95" customHeight="1">
      <c r="B62" s="232"/>
      <c r="C62" s="236"/>
      <c r="D62" s="238"/>
      <c r="E62" s="244"/>
      <c r="F62" s="244"/>
      <c r="G62" s="242"/>
      <c r="L62" t="s">
        <v>94</v>
      </c>
    </row>
    <row r="63" spans="2:12" ht="24.95" customHeight="1">
      <c r="B63" s="210" t="s">
        <v>16</v>
      </c>
      <c r="C63" s="80" t="s">
        <v>17</v>
      </c>
      <c r="D63" s="80" t="s">
        <v>26</v>
      </c>
      <c r="E63" s="212" t="s">
        <v>18</v>
      </c>
      <c r="F63" s="213"/>
      <c r="G63" s="214"/>
    </row>
    <row r="64" spans="2:12" ht="24.95" customHeight="1">
      <c r="B64" s="211"/>
      <c r="C64" s="81" t="str">
        <f>계약현황공개!F48</f>
        <v>㈜분트컴퍼니</v>
      </c>
      <c r="D64" s="82" t="s">
        <v>268</v>
      </c>
      <c r="E64" s="215" t="str">
        <f>계약현황공개!F49</f>
        <v>서울특별시 강남구 선릉로 129길 21</v>
      </c>
      <c r="F64" s="216"/>
      <c r="G64" s="217"/>
    </row>
    <row r="65" spans="2:12" ht="24.95" customHeight="1">
      <c r="B65" s="69" t="s">
        <v>25</v>
      </c>
      <c r="C65" s="218" t="s">
        <v>69</v>
      </c>
      <c r="D65" s="219"/>
      <c r="E65" s="219"/>
      <c r="F65" s="219"/>
      <c r="G65" s="220"/>
    </row>
    <row r="66" spans="2:12" ht="24.95" customHeight="1">
      <c r="B66" s="69" t="s">
        <v>24</v>
      </c>
      <c r="C66" s="221" t="s">
        <v>114</v>
      </c>
      <c r="D66" s="222"/>
      <c r="E66" s="222"/>
      <c r="F66" s="222"/>
      <c r="G66" s="223"/>
    </row>
    <row r="67" spans="2:12" ht="24.95" customHeight="1" thickBot="1">
      <c r="B67" s="70" t="s">
        <v>19</v>
      </c>
      <c r="C67" s="224" t="s">
        <v>109</v>
      </c>
      <c r="D67" s="225"/>
      <c r="E67" s="225"/>
      <c r="F67" s="225"/>
      <c r="G67" s="226"/>
    </row>
    <row r="68" spans="2:12" ht="14.25" thickBot="1"/>
    <row r="69" spans="2:12" ht="33.75" customHeight="1">
      <c r="B69" s="66" t="s">
        <v>12</v>
      </c>
      <c r="C69" s="227" t="str">
        <f>계약현황공개!D51</f>
        <v>9월 청소년방과후아카데미 주말체험활동 차량 임차</v>
      </c>
      <c r="D69" s="228"/>
      <c r="E69" s="228"/>
      <c r="F69" s="228"/>
      <c r="G69" s="229"/>
    </row>
    <row r="70" spans="2:12" ht="25.5" customHeight="1">
      <c r="B70" s="230" t="s">
        <v>20</v>
      </c>
      <c r="C70" s="233" t="s">
        <v>13</v>
      </c>
      <c r="D70" s="233" t="s">
        <v>53</v>
      </c>
      <c r="E70" s="67" t="s">
        <v>21</v>
      </c>
      <c r="F70" s="67" t="s">
        <v>14</v>
      </c>
      <c r="G70" s="68" t="s">
        <v>70</v>
      </c>
    </row>
    <row r="71" spans="2:12" ht="25.5" customHeight="1">
      <c r="B71" s="231"/>
      <c r="C71" s="234"/>
      <c r="D71" s="234"/>
      <c r="E71" s="67" t="s">
        <v>22</v>
      </c>
      <c r="F71" s="67" t="s">
        <v>15</v>
      </c>
      <c r="G71" s="68" t="s">
        <v>23</v>
      </c>
    </row>
    <row r="72" spans="2:12" ht="25.5" customHeight="1">
      <c r="B72" s="231"/>
      <c r="C72" s="235" t="str">
        <f>계약현황공개!D54</f>
        <v>2025.09.18.</v>
      </c>
      <c r="D72" s="237" t="str">
        <f>계약현황공개!F54</f>
        <v>2025.09.20.</v>
      </c>
      <c r="E72" s="239">
        <f>계약현황공개!D52</f>
        <v>519750</v>
      </c>
      <c r="F72" s="239">
        <f>계약현황공개!F52</f>
        <v>495000</v>
      </c>
      <c r="G72" s="241">
        <f>F72/E72</f>
        <v>0.95238095238095233</v>
      </c>
    </row>
    <row r="73" spans="2:12" ht="25.5" customHeight="1">
      <c r="B73" s="232"/>
      <c r="C73" s="236"/>
      <c r="D73" s="238"/>
      <c r="E73" s="240"/>
      <c r="F73" s="240"/>
      <c r="G73" s="242"/>
      <c r="L73" t="s">
        <v>94</v>
      </c>
    </row>
    <row r="74" spans="2:12" ht="25.5" customHeight="1">
      <c r="B74" s="210" t="s">
        <v>16</v>
      </c>
      <c r="C74" s="80" t="s">
        <v>17</v>
      </c>
      <c r="D74" s="80" t="s">
        <v>26</v>
      </c>
      <c r="E74" s="212" t="s">
        <v>18</v>
      </c>
      <c r="F74" s="213"/>
      <c r="G74" s="214"/>
    </row>
    <row r="75" spans="2:12" ht="30" customHeight="1">
      <c r="B75" s="211"/>
      <c r="C75" s="81" t="str">
        <f>계약현황공개!F56</f>
        <v>주식회사 용성국제 여행사</v>
      </c>
      <c r="D75" s="82" t="s">
        <v>155</v>
      </c>
      <c r="E75" s="215" t="str">
        <f>계약현황공개!F57</f>
        <v>경기도 성남시 수정구 수정로 172</v>
      </c>
      <c r="F75" s="216"/>
      <c r="G75" s="217"/>
    </row>
    <row r="76" spans="2:12" ht="30" customHeight="1">
      <c r="B76" s="69" t="s">
        <v>25</v>
      </c>
      <c r="C76" s="218" t="s">
        <v>69</v>
      </c>
      <c r="D76" s="219"/>
      <c r="E76" s="219"/>
      <c r="F76" s="219"/>
      <c r="G76" s="220"/>
    </row>
    <row r="77" spans="2:12" ht="30" customHeight="1">
      <c r="B77" s="69" t="s">
        <v>24</v>
      </c>
      <c r="C77" s="221" t="s">
        <v>114</v>
      </c>
      <c r="D77" s="222"/>
      <c r="E77" s="222"/>
      <c r="F77" s="222"/>
      <c r="G77" s="223"/>
    </row>
    <row r="78" spans="2:12" ht="25.5" customHeight="1" thickBot="1">
      <c r="B78" s="70" t="s">
        <v>19</v>
      </c>
      <c r="C78" s="224" t="s">
        <v>109</v>
      </c>
      <c r="D78" s="225"/>
      <c r="E78" s="225"/>
      <c r="F78" s="225"/>
      <c r="G78" s="226"/>
    </row>
    <row r="79" spans="2:12" ht="14.25" thickBot="1"/>
    <row r="80" spans="2:12" ht="33.75" customHeight="1">
      <c r="B80" s="66" t="s">
        <v>12</v>
      </c>
      <c r="C80" s="227" t="str">
        <f>계약현황공개!D59</f>
        <v>2025년 작업환경측정</v>
      </c>
      <c r="D80" s="228"/>
      <c r="E80" s="228"/>
      <c r="F80" s="228"/>
      <c r="G80" s="229"/>
    </row>
    <row r="81" spans="2:12" ht="25.5" customHeight="1">
      <c r="B81" s="230" t="s">
        <v>20</v>
      </c>
      <c r="C81" s="233" t="s">
        <v>13</v>
      </c>
      <c r="D81" s="233" t="s">
        <v>53</v>
      </c>
      <c r="E81" s="67" t="s">
        <v>21</v>
      </c>
      <c r="F81" s="67" t="s">
        <v>14</v>
      </c>
      <c r="G81" s="68" t="s">
        <v>70</v>
      </c>
    </row>
    <row r="82" spans="2:12" ht="25.5" customHeight="1">
      <c r="B82" s="231"/>
      <c r="C82" s="234"/>
      <c r="D82" s="234"/>
      <c r="E82" s="67" t="s">
        <v>22</v>
      </c>
      <c r="F82" s="67" t="s">
        <v>15</v>
      </c>
      <c r="G82" s="68" t="s">
        <v>23</v>
      </c>
    </row>
    <row r="83" spans="2:12" ht="25.5" customHeight="1">
      <c r="B83" s="231"/>
      <c r="C83" s="235" t="str">
        <f>계약현황공개!D62</f>
        <v>2025.09.29.</v>
      </c>
      <c r="D83" s="237" t="str">
        <f>계약현황공개!F62</f>
        <v>2025.10.01.~2025.11.15.</v>
      </c>
      <c r="E83" s="239">
        <f>계약현황공개!D60</f>
        <v>700000</v>
      </c>
      <c r="F83" s="239">
        <f>계약현황공개!F60</f>
        <v>600000</v>
      </c>
      <c r="G83" s="241">
        <f>F83/E83</f>
        <v>0.8571428571428571</v>
      </c>
    </row>
    <row r="84" spans="2:12" ht="25.5" customHeight="1">
      <c r="B84" s="232"/>
      <c r="C84" s="236"/>
      <c r="D84" s="238"/>
      <c r="E84" s="240"/>
      <c r="F84" s="240"/>
      <c r="G84" s="242"/>
      <c r="L84" t="s">
        <v>94</v>
      </c>
    </row>
    <row r="85" spans="2:12" ht="25.5" customHeight="1">
      <c r="B85" s="210" t="s">
        <v>16</v>
      </c>
      <c r="C85" s="80" t="s">
        <v>17</v>
      </c>
      <c r="D85" s="80" t="s">
        <v>26</v>
      </c>
      <c r="E85" s="212" t="s">
        <v>18</v>
      </c>
      <c r="F85" s="213"/>
      <c r="G85" s="214"/>
    </row>
    <row r="86" spans="2:12" ht="30" customHeight="1">
      <c r="B86" s="211"/>
      <c r="C86" s="81" t="str">
        <f>계약현황공개!F64</f>
        <v>주식회사 진성환경보건센터</v>
      </c>
      <c r="D86" s="82" t="s">
        <v>269</v>
      </c>
      <c r="E86" s="215" t="str">
        <f>계약현황공개!F65</f>
        <v>경기도 성남시 중원구 도촌로 12</v>
      </c>
      <c r="F86" s="216"/>
      <c r="G86" s="217"/>
    </row>
    <row r="87" spans="2:12" ht="30" customHeight="1">
      <c r="B87" s="69" t="s">
        <v>25</v>
      </c>
      <c r="C87" s="218" t="s">
        <v>69</v>
      </c>
      <c r="D87" s="219"/>
      <c r="E87" s="219"/>
      <c r="F87" s="219"/>
      <c r="G87" s="220"/>
    </row>
    <row r="88" spans="2:12" ht="30" customHeight="1">
      <c r="B88" s="69" t="s">
        <v>24</v>
      </c>
      <c r="C88" s="221" t="s">
        <v>114</v>
      </c>
      <c r="D88" s="222"/>
      <c r="E88" s="222"/>
      <c r="F88" s="222"/>
      <c r="G88" s="223"/>
    </row>
    <row r="89" spans="2:12" ht="25.5" customHeight="1" thickBot="1">
      <c r="B89" s="70" t="s">
        <v>19</v>
      </c>
      <c r="C89" s="224" t="s">
        <v>109</v>
      </c>
      <c r="D89" s="225"/>
      <c r="E89" s="225"/>
      <c r="F89" s="225"/>
      <c r="G89" s="226"/>
    </row>
    <row r="90" spans="2:12" ht="14.25" thickBot="1"/>
    <row r="91" spans="2:12" ht="33.75" customHeight="1">
      <c r="B91" s="66" t="s">
        <v>12</v>
      </c>
      <c r="C91" s="227" t="str">
        <f>계약현황공개!D67</f>
        <v>2025년 판교유스센터 축제 홍보물 제작</v>
      </c>
      <c r="D91" s="228"/>
      <c r="E91" s="228"/>
      <c r="F91" s="228"/>
      <c r="G91" s="229"/>
    </row>
    <row r="92" spans="2:12" ht="25.5" customHeight="1">
      <c r="B92" s="230" t="s">
        <v>20</v>
      </c>
      <c r="C92" s="233" t="s">
        <v>13</v>
      </c>
      <c r="D92" s="233" t="s">
        <v>53</v>
      </c>
      <c r="E92" s="67" t="s">
        <v>21</v>
      </c>
      <c r="F92" s="67" t="s">
        <v>14</v>
      </c>
      <c r="G92" s="68" t="s">
        <v>70</v>
      </c>
    </row>
    <row r="93" spans="2:12" ht="25.5" customHeight="1">
      <c r="B93" s="231"/>
      <c r="C93" s="234"/>
      <c r="D93" s="234"/>
      <c r="E93" s="67" t="s">
        <v>22</v>
      </c>
      <c r="F93" s="67" t="s">
        <v>15</v>
      </c>
      <c r="G93" s="68" t="s">
        <v>23</v>
      </c>
    </row>
    <row r="94" spans="2:12" ht="25.5" customHeight="1">
      <c r="B94" s="231"/>
      <c r="C94" s="235" t="str">
        <f>계약현황공개!D70</f>
        <v>2025.09.29.</v>
      </c>
      <c r="D94" s="237" t="str">
        <f>계약현황공개!F70</f>
        <v>2025.09.29.~2025.10.17.</v>
      </c>
      <c r="E94" s="239">
        <f>계약현황공개!D68</f>
        <v>960000</v>
      </c>
      <c r="F94" s="239">
        <f>계약현황공개!F68</f>
        <v>910000</v>
      </c>
      <c r="G94" s="241">
        <f>F94/E94</f>
        <v>0.94791666666666663</v>
      </c>
    </row>
    <row r="95" spans="2:12" ht="25.5" customHeight="1">
      <c r="B95" s="232"/>
      <c r="C95" s="236"/>
      <c r="D95" s="238"/>
      <c r="E95" s="240"/>
      <c r="F95" s="240"/>
      <c r="G95" s="242"/>
      <c r="L95" t="s">
        <v>94</v>
      </c>
    </row>
    <row r="96" spans="2:12" ht="25.5" customHeight="1">
      <c r="B96" s="210" t="s">
        <v>16</v>
      </c>
      <c r="C96" s="80" t="s">
        <v>17</v>
      </c>
      <c r="D96" s="80" t="s">
        <v>26</v>
      </c>
      <c r="E96" s="212" t="s">
        <v>18</v>
      </c>
      <c r="F96" s="213"/>
      <c r="G96" s="214"/>
    </row>
    <row r="97" spans="2:12" ht="30" customHeight="1">
      <c r="B97" s="211"/>
      <c r="C97" s="81" t="str">
        <f>계약현황공개!F72</f>
        <v>조아트</v>
      </c>
      <c r="D97" s="82" t="s">
        <v>168</v>
      </c>
      <c r="E97" s="215" t="str">
        <f>계약현황공개!F73</f>
        <v>경기도 성남시 수정로251번길7</v>
      </c>
      <c r="F97" s="216"/>
      <c r="G97" s="217"/>
    </row>
    <row r="98" spans="2:12" ht="30" customHeight="1">
      <c r="B98" s="69" t="s">
        <v>25</v>
      </c>
      <c r="C98" s="218" t="s">
        <v>69</v>
      </c>
      <c r="D98" s="219"/>
      <c r="E98" s="219"/>
      <c r="F98" s="219"/>
      <c r="G98" s="220"/>
    </row>
    <row r="99" spans="2:12" ht="30" customHeight="1">
      <c r="B99" s="69" t="s">
        <v>24</v>
      </c>
      <c r="C99" s="221" t="s">
        <v>114</v>
      </c>
      <c r="D99" s="222"/>
      <c r="E99" s="222"/>
      <c r="F99" s="222"/>
      <c r="G99" s="223"/>
    </row>
    <row r="100" spans="2:12" ht="25.5" customHeight="1" thickBot="1">
      <c r="B100" s="70" t="s">
        <v>19</v>
      </c>
      <c r="C100" s="224" t="s">
        <v>109</v>
      </c>
      <c r="D100" s="225"/>
      <c r="E100" s="225"/>
      <c r="F100" s="225"/>
      <c r="G100" s="226"/>
    </row>
    <row r="102" spans="2:12" ht="33.75" hidden="1" customHeight="1">
      <c r="B102" s="66" t="s">
        <v>12</v>
      </c>
      <c r="C102" s="227">
        <f>계약현황공개!D75</f>
        <v>0</v>
      </c>
      <c r="D102" s="228"/>
      <c r="E102" s="228"/>
      <c r="F102" s="228"/>
      <c r="G102" s="229"/>
    </row>
    <row r="103" spans="2:12" ht="25.5" hidden="1" customHeight="1">
      <c r="B103" s="230" t="s">
        <v>20</v>
      </c>
      <c r="C103" s="233" t="s">
        <v>13</v>
      </c>
      <c r="D103" s="233" t="s">
        <v>53</v>
      </c>
      <c r="E103" s="67" t="s">
        <v>21</v>
      </c>
      <c r="F103" s="67" t="s">
        <v>14</v>
      </c>
      <c r="G103" s="68" t="s">
        <v>70</v>
      </c>
    </row>
    <row r="104" spans="2:12" ht="25.5" hidden="1" customHeight="1">
      <c r="B104" s="231"/>
      <c r="C104" s="234"/>
      <c r="D104" s="234"/>
      <c r="E104" s="67" t="s">
        <v>22</v>
      </c>
      <c r="F104" s="67" t="s">
        <v>15</v>
      </c>
      <c r="G104" s="68" t="s">
        <v>23</v>
      </c>
    </row>
    <row r="105" spans="2:12" ht="25.5" hidden="1" customHeight="1">
      <c r="B105" s="231"/>
      <c r="C105" s="235">
        <f>계약현황공개!D78</f>
        <v>0</v>
      </c>
      <c r="D105" s="237">
        <f>계약현황공개!F78</f>
        <v>0</v>
      </c>
      <c r="E105" s="239">
        <f>계약현황공개!D76</f>
        <v>0</v>
      </c>
      <c r="F105" s="239">
        <f>계약현황공개!F76</f>
        <v>0</v>
      </c>
      <c r="G105" s="241" t="e">
        <f>F105/E105</f>
        <v>#DIV/0!</v>
      </c>
    </row>
    <row r="106" spans="2:12" ht="25.5" hidden="1" customHeight="1">
      <c r="B106" s="232"/>
      <c r="C106" s="236"/>
      <c r="D106" s="238"/>
      <c r="E106" s="240"/>
      <c r="F106" s="240"/>
      <c r="G106" s="242"/>
      <c r="L106" t="s">
        <v>94</v>
      </c>
    </row>
    <row r="107" spans="2:12" ht="25.5" hidden="1" customHeight="1">
      <c r="B107" s="210" t="s">
        <v>16</v>
      </c>
      <c r="C107" s="80" t="s">
        <v>17</v>
      </c>
      <c r="D107" s="80" t="s">
        <v>26</v>
      </c>
      <c r="E107" s="212" t="s">
        <v>18</v>
      </c>
      <c r="F107" s="213"/>
      <c r="G107" s="214"/>
    </row>
    <row r="108" spans="2:12" ht="30" hidden="1" customHeight="1">
      <c r="B108" s="211"/>
      <c r="C108" s="81">
        <f>계약현황공개!F80</f>
        <v>0</v>
      </c>
      <c r="D108" s="82"/>
      <c r="E108" s="215">
        <f>계약현황공개!F81</f>
        <v>0</v>
      </c>
      <c r="F108" s="216"/>
      <c r="G108" s="217"/>
    </row>
    <row r="109" spans="2:12" ht="30" hidden="1" customHeight="1">
      <c r="B109" s="69" t="s">
        <v>25</v>
      </c>
      <c r="C109" s="218" t="s">
        <v>69</v>
      </c>
      <c r="D109" s="219"/>
      <c r="E109" s="219"/>
      <c r="F109" s="219"/>
      <c r="G109" s="220"/>
    </row>
    <row r="110" spans="2:12" ht="30" hidden="1" customHeight="1">
      <c r="B110" s="69" t="s">
        <v>24</v>
      </c>
      <c r="C110" s="221" t="s">
        <v>110</v>
      </c>
      <c r="D110" s="222"/>
      <c r="E110" s="222"/>
      <c r="F110" s="222"/>
      <c r="G110" s="223"/>
    </row>
    <row r="111" spans="2:12" ht="25.5" hidden="1" customHeight="1" thickBot="1">
      <c r="B111" s="70" t="s">
        <v>19</v>
      </c>
      <c r="C111" s="224" t="s">
        <v>109</v>
      </c>
      <c r="D111" s="225"/>
      <c r="E111" s="225"/>
      <c r="F111" s="225"/>
      <c r="G111" s="226"/>
    </row>
    <row r="112" spans="2:12" ht="14.25" hidden="1" thickBot="1"/>
    <row r="113" spans="2:12" ht="33.75" hidden="1" customHeight="1">
      <c r="B113" s="66" t="s">
        <v>12</v>
      </c>
      <c r="C113" s="227">
        <f>계약현황공개!D83</f>
        <v>0</v>
      </c>
      <c r="D113" s="228"/>
      <c r="E113" s="228"/>
      <c r="F113" s="228"/>
      <c r="G113" s="229"/>
    </row>
    <row r="114" spans="2:12" ht="25.5" hidden="1" customHeight="1">
      <c r="B114" s="230" t="s">
        <v>20</v>
      </c>
      <c r="C114" s="233" t="s">
        <v>13</v>
      </c>
      <c r="D114" s="233" t="s">
        <v>53</v>
      </c>
      <c r="E114" s="67" t="s">
        <v>21</v>
      </c>
      <c r="F114" s="67" t="s">
        <v>14</v>
      </c>
      <c r="G114" s="68" t="s">
        <v>70</v>
      </c>
    </row>
    <row r="115" spans="2:12" ht="25.5" hidden="1" customHeight="1">
      <c r="B115" s="231"/>
      <c r="C115" s="234"/>
      <c r="D115" s="234"/>
      <c r="E115" s="67" t="s">
        <v>22</v>
      </c>
      <c r="F115" s="67" t="s">
        <v>15</v>
      </c>
      <c r="G115" s="68" t="s">
        <v>23</v>
      </c>
    </row>
    <row r="116" spans="2:12" ht="25.5" hidden="1" customHeight="1">
      <c r="B116" s="231"/>
      <c r="C116" s="235">
        <f>계약현황공개!D86</f>
        <v>0</v>
      </c>
      <c r="D116" s="237">
        <f>계약현황공개!F86</f>
        <v>0</v>
      </c>
      <c r="E116" s="239">
        <f>계약현황공개!D84</f>
        <v>0</v>
      </c>
      <c r="F116" s="239">
        <f>계약현황공개!F84</f>
        <v>0</v>
      </c>
      <c r="G116" s="241" t="e">
        <f>F116/E116</f>
        <v>#DIV/0!</v>
      </c>
    </row>
    <row r="117" spans="2:12" ht="25.5" hidden="1" customHeight="1">
      <c r="B117" s="232"/>
      <c r="C117" s="236"/>
      <c r="D117" s="238"/>
      <c r="E117" s="240"/>
      <c r="F117" s="240"/>
      <c r="G117" s="242"/>
      <c r="L117" t="s">
        <v>94</v>
      </c>
    </row>
    <row r="118" spans="2:12" ht="25.5" hidden="1" customHeight="1">
      <c r="B118" s="210" t="s">
        <v>16</v>
      </c>
      <c r="C118" s="80" t="s">
        <v>17</v>
      </c>
      <c r="D118" s="80" t="s">
        <v>26</v>
      </c>
      <c r="E118" s="212" t="s">
        <v>18</v>
      </c>
      <c r="F118" s="213"/>
      <c r="G118" s="214"/>
    </row>
    <row r="119" spans="2:12" ht="30" hidden="1" customHeight="1">
      <c r="B119" s="211"/>
      <c r="C119" s="81">
        <f>계약현황공개!F88</f>
        <v>0</v>
      </c>
      <c r="D119" s="82" t="s">
        <v>104</v>
      </c>
      <c r="E119" s="215">
        <f>계약현황공개!F89</f>
        <v>0</v>
      </c>
      <c r="F119" s="216"/>
      <c r="G119" s="217"/>
    </row>
    <row r="120" spans="2:12" ht="30" hidden="1" customHeight="1">
      <c r="B120" s="69" t="s">
        <v>25</v>
      </c>
      <c r="C120" s="218" t="s">
        <v>69</v>
      </c>
      <c r="D120" s="219"/>
      <c r="E120" s="219"/>
      <c r="F120" s="219"/>
      <c r="G120" s="220"/>
    </row>
    <row r="121" spans="2:12" ht="30" hidden="1" customHeight="1">
      <c r="B121" s="69" t="s">
        <v>24</v>
      </c>
      <c r="C121" s="221" t="s">
        <v>66</v>
      </c>
      <c r="D121" s="222"/>
      <c r="E121" s="222"/>
      <c r="F121" s="222"/>
      <c r="G121" s="223"/>
    </row>
    <row r="122" spans="2:12" ht="25.5" hidden="1" customHeight="1" thickBot="1">
      <c r="B122" s="70" t="s">
        <v>19</v>
      </c>
      <c r="C122" s="224" t="s">
        <v>109</v>
      </c>
      <c r="D122" s="225"/>
      <c r="E122" s="225"/>
      <c r="F122" s="225"/>
      <c r="G122" s="226"/>
    </row>
    <row r="123" spans="2:12" ht="14.25" hidden="1" thickBot="1"/>
    <row r="124" spans="2:12" ht="33.75" hidden="1" customHeight="1">
      <c r="B124" s="66" t="s">
        <v>12</v>
      </c>
      <c r="C124" s="227">
        <f>계약현황공개!D91</f>
        <v>0</v>
      </c>
      <c r="D124" s="228"/>
      <c r="E124" s="228"/>
      <c r="F124" s="228"/>
      <c r="G124" s="229"/>
    </row>
    <row r="125" spans="2:12" ht="25.5" hidden="1" customHeight="1">
      <c r="B125" s="230" t="s">
        <v>20</v>
      </c>
      <c r="C125" s="233" t="s">
        <v>13</v>
      </c>
      <c r="D125" s="233" t="s">
        <v>53</v>
      </c>
      <c r="E125" s="67" t="s">
        <v>21</v>
      </c>
      <c r="F125" s="67" t="s">
        <v>14</v>
      </c>
      <c r="G125" s="68" t="s">
        <v>70</v>
      </c>
    </row>
    <row r="126" spans="2:12" ht="25.5" hidden="1" customHeight="1">
      <c r="B126" s="231"/>
      <c r="C126" s="234"/>
      <c r="D126" s="234"/>
      <c r="E126" s="67" t="s">
        <v>22</v>
      </c>
      <c r="F126" s="67" t="s">
        <v>15</v>
      </c>
      <c r="G126" s="68" t="s">
        <v>23</v>
      </c>
    </row>
    <row r="127" spans="2:12" ht="25.5" hidden="1" customHeight="1">
      <c r="B127" s="231"/>
      <c r="C127" s="235">
        <f>계약현황공개!D94</f>
        <v>0</v>
      </c>
      <c r="D127" s="237">
        <f>계약현황공개!F94</f>
        <v>0</v>
      </c>
      <c r="E127" s="239">
        <f>계약현황공개!D92</f>
        <v>0</v>
      </c>
      <c r="F127" s="239">
        <f>계약현황공개!F92</f>
        <v>0</v>
      </c>
      <c r="G127" s="241" t="e">
        <f>F127/E127</f>
        <v>#DIV/0!</v>
      </c>
    </row>
    <row r="128" spans="2:12" ht="25.5" hidden="1" customHeight="1">
      <c r="B128" s="232"/>
      <c r="C128" s="236"/>
      <c r="D128" s="238"/>
      <c r="E128" s="240"/>
      <c r="F128" s="240"/>
      <c r="G128" s="242"/>
      <c r="L128" t="s">
        <v>94</v>
      </c>
    </row>
    <row r="129" spans="2:12" ht="25.5" hidden="1" customHeight="1">
      <c r="B129" s="210" t="s">
        <v>16</v>
      </c>
      <c r="C129" s="80" t="s">
        <v>17</v>
      </c>
      <c r="D129" s="80" t="s">
        <v>26</v>
      </c>
      <c r="E129" s="212" t="s">
        <v>18</v>
      </c>
      <c r="F129" s="213"/>
      <c r="G129" s="214"/>
    </row>
    <row r="130" spans="2:12" ht="30" hidden="1" customHeight="1">
      <c r="B130" s="211"/>
      <c r="C130" s="81">
        <f>계약현황공개!F96</f>
        <v>0</v>
      </c>
      <c r="D130" s="82"/>
      <c r="E130" s="215">
        <f>계약현황공개!F97</f>
        <v>0</v>
      </c>
      <c r="F130" s="216"/>
      <c r="G130" s="217"/>
    </row>
    <row r="131" spans="2:12" ht="30" hidden="1" customHeight="1">
      <c r="B131" s="69" t="s">
        <v>25</v>
      </c>
      <c r="C131" s="218" t="s">
        <v>69</v>
      </c>
      <c r="D131" s="219"/>
      <c r="E131" s="219"/>
      <c r="F131" s="219"/>
      <c r="G131" s="220"/>
    </row>
    <row r="132" spans="2:12" ht="30" hidden="1" customHeight="1">
      <c r="B132" s="69" t="s">
        <v>24</v>
      </c>
      <c r="C132" s="221" t="s">
        <v>110</v>
      </c>
      <c r="D132" s="222"/>
      <c r="E132" s="222"/>
      <c r="F132" s="222"/>
      <c r="G132" s="223"/>
    </row>
    <row r="133" spans="2:12" ht="25.5" hidden="1" customHeight="1" thickBot="1">
      <c r="B133" s="70" t="s">
        <v>19</v>
      </c>
      <c r="C133" s="245"/>
      <c r="D133" s="246"/>
      <c r="E133" s="246"/>
      <c r="F133" s="246"/>
      <c r="G133" s="247"/>
    </row>
    <row r="134" spans="2:12" ht="14.25" hidden="1" thickBot="1"/>
    <row r="135" spans="2:12" ht="33.75" hidden="1" customHeight="1">
      <c r="B135" s="66" t="s">
        <v>12</v>
      </c>
      <c r="C135" s="227">
        <f>계약현황공개!D99</f>
        <v>0</v>
      </c>
      <c r="D135" s="228"/>
      <c r="E135" s="228"/>
      <c r="F135" s="228"/>
      <c r="G135" s="229"/>
    </row>
    <row r="136" spans="2:12" ht="25.5" hidden="1" customHeight="1">
      <c r="B136" s="230" t="s">
        <v>20</v>
      </c>
      <c r="C136" s="233" t="s">
        <v>13</v>
      </c>
      <c r="D136" s="233" t="s">
        <v>53</v>
      </c>
      <c r="E136" s="67" t="s">
        <v>21</v>
      </c>
      <c r="F136" s="67" t="s">
        <v>14</v>
      </c>
      <c r="G136" s="68" t="s">
        <v>70</v>
      </c>
    </row>
    <row r="137" spans="2:12" ht="25.5" hidden="1" customHeight="1">
      <c r="B137" s="231"/>
      <c r="C137" s="234"/>
      <c r="D137" s="234"/>
      <c r="E137" s="67" t="s">
        <v>22</v>
      </c>
      <c r="F137" s="67" t="s">
        <v>15</v>
      </c>
      <c r="G137" s="68" t="s">
        <v>23</v>
      </c>
    </row>
    <row r="138" spans="2:12" ht="25.5" hidden="1" customHeight="1">
      <c r="B138" s="231"/>
      <c r="C138" s="235">
        <f>계약현황공개!D102</f>
        <v>0</v>
      </c>
      <c r="D138" s="237">
        <f>계약현황공개!F102</f>
        <v>0</v>
      </c>
      <c r="E138" s="239">
        <f>계약현황공개!D100</f>
        <v>0</v>
      </c>
      <c r="F138" s="239">
        <f>계약현황공개!F100</f>
        <v>0</v>
      </c>
      <c r="G138" s="241" t="e">
        <f>F138/E138</f>
        <v>#DIV/0!</v>
      </c>
    </row>
    <row r="139" spans="2:12" ht="25.5" hidden="1" customHeight="1">
      <c r="B139" s="232"/>
      <c r="C139" s="236"/>
      <c r="D139" s="238"/>
      <c r="E139" s="240"/>
      <c r="F139" s="240"/>
      <c r="G139" s="242"/>
      <c r="L139" t="s">
        <v>94</v>
      </c>
    </row>
    <row r="140" spans="2:12" ht="25.5" hidden="1" customHeight="1">
      <c r="B140" s="210" t="s">
        <v>16</v>
      </c>
      <c r="C140" s="80" t="s">
        <v>17</v>
      </c>
      <c r="D140" s="80" t="s">
        <v>26</v>
      </c>
      <c r="E140" s="212" t="s">
        <v>18</v>
      </c>
      <c r="F140" s="213"/>
      <c r="G140" s="214"/>
    </row>
    <row r="141" spans="2:12" ht="30" hidden="1" customHeight="1">
      <c r="B141" s="211"/>
      <c r="C141" s="81">
        <f>계약현황공개!F104</f>
        <v>0</v>
      </c>
      <c r="D141" s="82"/>
      <c r="E141" s="215">
        <f>계약현황공개!F105</f>
        <v>0</v>
      </c>
      <c r="F141" s="216"/>
      <c r="G141" s="217"/>
    </row>
    <row r="142" spans="2:12" ht="30" hidden="1" customHeight="1">
      <c r="B142" s="69" t="s">
        <v>25</v>
      </c>
      <c r="C142" s="218" t="s">
        <v>69</v>
      </c>
      <c r="D142" s="219"/>
      <c r="E142" s="219"/>
      <c r="F142" s="219"/>
      <c r="G142" s="220"/>
    </row>
    <row r="143" spans="2:12" ht="30" hidden="1" customHeight="1">
      <c r="B143" s="69" t="s">
        <v>24</v>
      </c>
      <c r="C143" s="221" t="s">
        <v>110</v>
      </c>
      <c r="D143" s="222"/>
      <c r="E143" s="222"/>
      <c r="F143" s="222"/>
      <c r="G143" s="223"/>
    </row>
    <row r="144" spans="2:12" ht="25.5" hidden="1" customHeight="1" thickBot="1">
      <c r="B144" s="70" t="s">
        <v>19</v>
      </c>
      <c r="C144" s="224" t="s">
        <v>109</v>
      </c>
      <c r="D144" s="225"/>
      <c r="E144" s="225"/>
      <c r="F144" s="225"/>
      <c r="G144" s="226"/>
    </row>
    <row r="145" spans="2:12" ht="14.25" hidden="1" thickBot="1"/>
    <row r="146" spans="2:12" ht="33.75" hidden="1" customHeight="1">
      <c r="B146" s="66" t="s">
        <v>12</v>
      </c>
      <c r="C146" s="227">
        <f>계약현황공개!D107</f>
        <v>0</v>
      </c>
      <c r="D146" s="228"/>
      <c r="E146" s="228"/>
      <c r="F146" s="228"/>
      <c r="G146" s="229"/>
    </row>
    <row r="147" spans="2:12" ht="25.5" hidden="1" customHeight="1">
      <c r="B147" s="230" t="s">
        <v>20</v>
      </c>
      <c r="C147" s="233" t="s">
        <v>13</v>
      </c>
      <c r="D147" s="233" t="s">
        <v>53</v>
      </c>
      <c r="E147" s="67" t="s">
        <v>21</v>
      </c>
      <c r="F147" s="67" t="s">
        <v>14</v>
      </c>
      <c r="G147" s="68" t="s">
        <v>70</v>
      </c>
    </row>
    <row r="148" spans="2:12" ht="25.5" hidden="1" customHeight="1">
      <c r="B148" s="231"/>
      <c r="C148" s="234"/>
      <c r="D148" s="234"/>
      <c r="E148" s="67" t="s">
        <v>22</v>
      </c>
      <c r="F148" s="67" t="s">
        <v>15</v>
      </c>
      <c r="G148" s="68" t="s">
        <v>23</v>
      </c>
    </row>
    <row r="149" spans="2:12" ht="25.5" hidden="1" customHeight="1">
      <c r="B149" s="231"/>
      <c r="C149" s="235">
        <f>계약현황공개!D110</f>
        <v>0</v>
      </c>
      <c r="D149" s="237">
        <f>계약현황공개!F110</f>
        <v>0</v>
      </c>
      <c r="E149" s="239">
        <f>계약현황공개!D108</f>
        <v>0</v>
      </c>
      <c r="F149" s="239">
        <f>계약현황공개!F108</f>
        <v>0</v>
      </c>
      <c r="G149" s="241" t="e">
        <f>F149/E149</f>
        <v>#DIV/0!</v>
      </c>
    </row>
    <row r="150" spans="2:12" ht="25.5" hidden="1" customHeight="1">
      <c r="B150" s="232"/>
      <c r="C150" s="236"/>
      <c r="D150" s="238"/>
      <c r="E150" s="240"/>
      <c r="F150" s="240"/>
      <c r="G150" s="242"/>
      <c r="L150" t="s">
        <v>94</v>
      </c>
    </row>
    <row r="151" spans="2:12" ht="25.5" hidden="1" customHeight="1">
      <c r="B151" s="210" t="s">
        <v>16</v>
      </c>
      <c r="C151" s="80" t="s">
        <v>17</v>
      </c>
      <c r="D151" s="80" t="s">
        <v>26</v>
      </c>
      <c r="E151" s="212" t="s">
        <v>18</v>
      </c>
      <c r="F151" s="213"/>
      <c r="G151" s="214"/>
    </row>
    <row r="152" spans="2:12" ht="30" hidden="1" customHeight="1">
      <c r="B152" s="211"/>
      <c r="C152" s="81">
        <f>계약현황공개!F112</f>
        <v>0</v>
      </c>
      <c r="D152" s="82" t="s">
        <v>105</v>
      </c>
      <c r="E152" s="215">
        <f>계약현황공개!F113</f>
        <v>0</v>
      </c>
      <c r="F152" s="216"/>
      <c r="G152" s="217"/>
    </row>
    <row r="153" spans="2:12" ht="30" hidden="1" customHeight="1">
      <c r="B153" s="69" t="s">
        <v>25</v>
      </c>
      <c r="C153" s="218" t="s">
        <v>69</v>
      </c>
      <c r="D153" s="219"/>
      <c r="E153" s="219"/>
      <c r="F153" s="219"/>
      <c r="G153" s="220"/>
    </row>
    <row r="154" spans="2:12" ht="30" hidden="1" customHeight="1">
      <c r="B154" s="69" t="s">
        <v>24</v>
      </c>
      <c r="C154" s="221" t="s">
        <v>110</v>
      </c>
      <c r="D154" s="222"/>
      <c r="E154" s="222"/>
      <c r="F154" s="222"/>
      <c r="G154" s="223"/>
    </row>
    <row r="155" spans="2:12" ht="25.5" hidden="1" customHeight="1" thickBot="1">
      <c r="B155" s="70" t="s">
        <v>19</v>
      </c>
      <c r="C155" s="224" t="s">
        <v>109</v>
      </c>
      <c r="D155" s="225"/>
      <c r="E155" s="225"/>
      <c r="F155" s="225"/>
      <c r="G155" s="226"/>
    </row>
    <row r="156" spans="2:12" ht="14.25" hidden="1" thickBot="1"/>
    <row r="157" spans="2:12" ht="33.75" hidden="1" customHeight="1">
      <c r="B157" s="66" t="s">
        <v>12</v>
      </c>
      <c r="C157" s="227">
        <f>계약현황공개!D115</f>
        <v>0</v>
      </c>
      <c r="D157" s="228"/>
      <c r="E157" s="228"/>
      <c r="F157" s="228"/>
      <c r="G157" s="229"/>
    </row>
    <row r="158" spans="2:12" ht="25.5" hidden="1" customHeight="1">
      <c r="B158" s="230" t="s">
        <v>20</v>
      </c>
      <c r="C158" s="233" t="s">
        <v>13</v>
      </c>
      <c r="D158" s="233" t="s">
        <v>53</v>
      </c>
      <c r="E158" s="67" t="s">
        <v>21</v>
      </c>
      <c r="F158" s="67" t="s">
        <v>14</v>
      </c>
      <c r="G158" s="68" t="s">
        <v>70</v>
      </c>
    </row>
    <row r="159" spans="2:12" ht="25.5" hidden="1" customHeight="1">
      <c r="B159" s="231"/>
      <c r="C159" s="234"/>
      <c r="D159" s="234"/>
      <c r="E159" s="67" t="s">
        <v>22</v>
      </c>
      <c r="F159" s="67" t="s">
        <v>15</v>
      </c>
      <c r="G159" s="68" t="s">
        <v>23</v>
      </c>
    </row>
    <row r="160" spans="2:12" ht="25.5" hidden="1" customHeight="1">
      <c r="B160" s="231"/>
      <c r="C160" s="235">
        <f>계약현황공개!D118</f>
        <v>0</v>
      </c>
      <c r="D160" s="237">
        <f>계약현황공개!F118</f>
        <v>0</v>
      </c>
      <c r="E160" s="239">
        <f>계약현황공개!D116</f>
        <v>0</v>
      </c>
      <c r="F160" s="239">
        <f>계약현황공개!F116</f>
        <v>0</v>
      </c>
      <c r="G160" s="241" t="e">
        <f>F160/E160</f>
        <v>#DIV/0!</v>
      </c>
    </row>
    <row r="161" spans="2:12" ht="25.5" hidden="1" customHeight="1">
      <c r="B161" s="232"/>
      <c r="C161" s="236"/>
      <c r="D161" s="238"/>
      <c r="E161" s="240"/>
      <c r="F161" s="240"/>
      <c r="G161" s="242"/>
      <c r="L161" t="s">
        <v>94</v>
      </c>
    </row>
    <row r="162" spans="2:12" ht="25.5" hidden="1" customHeight="1">
      <c r="B162" s="210" t="s">
        <v>16</v>
      </c>
      <c r="C162" s="80" t="s">
        <v>17</v>
      </c>
      <c r="D162" s="80" t="s">
        <v>26</v>
      </c>
      <c r="E162" s="212" t="s">
        <v>18</v>
      </c>
      <c r="F162" s="213"/>
      <c r="G162" s="214"/>
    </row>
    <row r="163" spans="2:12" ht="30" hidden="1" customHeight="1">
      <c r="B163" s="211"/>
      <c r="C163" s="81">
        <f>계약현황공개!F120</f>
        <v>0</v>
      </c>
      <c r="D163" s="82" t="s">
        <v>106</v>
      </c>
      <c r="E163" s="215">
        <f>계약현황공개!F121</f>
        <v>0</v>
      </c>
      <c r="F163" s="216"/>
      <c r="G163" s="217"/>
    </row>
    <row r="164" spans="2:12" ht="30" hidden="1" customHeight="1">
      <c r="B164" s="69" t="s">
        <v>25</v>
      </c>
      <c r="C164" s="218" t="s">
        <v>69</v>
      </c>
      <c r="D164" s="219"/>
      <c r="E164" s="219"/>
      <c r="F164" s="219"/>
      <c r="G164" s="220"/>
    </row>
    <row r="165" spans="2:12" ht="30" hidden="1" customHeight="1">
      <c r="B165" s="69" t="s">
        <v>24</v>
      </c>
      <c r="C165" s="221" t="s">
        <v>66</v>
      </c>
      <c r="D165" s="222"/>
      <c r="E165" s="222"/>
      <c r="F165" s="222"/>
      <c r="G165" s="223"/>
    </row>
    <row r="166" spans="2:12" ht="25.5" hidden="1" customHeight="1" thickBot="1">
      <c r="B166" s="70" t="s">
        <v>19</v>
      </c>
      <c r="C166" s="224" t="s">
        <v>109</v>
      </c>
      <c r="D166" s="225"/>
      <c r="E166" s="225"/>
      <c r="F166" s="225"/>
      <c r="G166" s="226"/>
    </row>
    <row r="167" spans="2:12" ht="14.25" hidden="1" thickBot="1"/>
    <row r="168" spans="2:12" ht="33.75" hidden="1" customHeight="1">
      <c r="B168" s="66" t="s">
        <v>12</v>
      </c>
      <c r="C168" s="227">
        <f>계약현황공개!D123</f>
        <v>0</v>
      </c>
      <c r="D168" s="228"/>
      <c r="E168" s="228"/>
      <c r="F168" s="228"/>
      <c r="G168" s="229"/>
    </row>
    <row r="169" spans="2:12" ht="25.5" hidden="1" customHeight="1">
      <c r="B169" s="230" t="s">
        <v>20</v>
      </c>
      <c r="C169" s="233" t="s">
        <v>13</v>
      </c>
      <c r="D169" s="233" t="s">
        <v>53</v>
      </c>
      <c r="E169" s="67" t="s">
        <v>21</v>
      </c>
      <c r="F169" s="67" t="s">
        <v>14</v>
      </c>
      <c r="G169" s="68" t="s">
        <v>70</v>
      </c>
    </row>
    <row r="170" spans="2:12" ht="25.5" hidden="1" customHeight="1">
      <c r="B170" s="231"/>
      <c r="C170" s="234"/>
      <c r="D170" s="234"/>
      <c r="E170" s="67" t="s">
        <v>22</v>
      </c>
      <c r="F170" s="67" t="s">
        <v>15</v>
      </c>
      <c r="G170" s="68" t="s">
        <v>23</v>
      </c>
    </row>
    <row r="171" spans="2:12" ht="25.5" hidden="1" customHeight="1">
      <c r="B171" s="231"/>
      <c r="C171" s="235">
        <f>계약현황공개!D126</f>
        <v>0</v>
      </c>
      <c r="D171" s="237">
        <f>계약현황공개!F126</f>
        <v>0</v>
      </c>
      <c r="E171" s="239">
        <f>계약현황공개!D124</f>
        <v>0</v>
      </c>
      <c r="F171" s="239">
        <f>계약현황공개!F124</f>
        <v>0</v>
      </c>
      <c r="G171" s="241" t="e">
        <f>F171/E171</f>
        <v>#DIV/0!</v>
      </c>
    </row>
    <row r="172" spans="2:12" ht="25.5" hidden="1" customHeight="1">
      <c r="B172" s="232"/>
      <c r="C172" s="236"/>
      <c r="D172" s="238"/>
      <c r="E172" s="240"/>
      <c r="F172" s="240"/>
      <c r="G172" s="242"/>
      <c r="L172" t="s">
        <v>94</v>
      </c>
    </row>
    <row r="173" spans="2:12" ht="25.5" hidden="1" customHeight="1">
      <c r="B173" s="210" t="s">
        <v>16</v>
      </c>
      <c r="C173" s="80" t="s">
        <v>17</v>
      </c>
      <c r="D173" s="80" t="s">
        <v>26</v>
      </c>
      <c r="E173" s="212" t="s">
        <v>18</v>
      </c>
      <c r="F173" s="213"/>
      <c r="G173" s="214"/>
    </row>
    <row r="174" spans="2:12" ht="30" hidden="1" customHeight="1">
      <c r="B174" s="211"/>
      <c r="C174" s="81">
        <f>계약현황공개!F128</f>
        <v>0</v>
      </c>
      <c r="D174" s="82"/>
      <c r="E174" s="215">
        <f>계약현황공개!F129</f>
        <v>0</v>
      </c>
      <c r="F174" s="216"/>
      <c r="G174" s="217"/>
    </row>
    <row r="175" spans="2:12" ht="30" hidden="1" customHeight="1">
      <c r="B175" s="69" t="s">
        <v>25</v>
      </c>
      <c r="C175" s="218" t="s">
        <v>69</v>
      </c>
      <c r="D175" s="219"/>
      <c r="E175" s="219"/>
      <c r="F175" s="219"/>
      <c r="G175" s="220"/>
    </row>
    <row r="176" spans="2:12" ht="30" hidden="1" customHeight="1">
      <c r="B176" s="69" t="s">
        <v>24</v>
      </c>
      <c r="C176" s="221" t="s">
        <v>110</v>
      </c>
      <c r="D176" s="222"/>
      <c r="E176" s="222"/>
      <c r="F176" s="222"/>
      <c r="G176" s="223"/>
    </row>
    <row r="177" spans="2:7" ht="25.5" hidden="1" customHeight="1" thickBot="1">
      <c r="B177" s="70" t="s">
        <v>19</v>
      </c>
      <c r="C177" s="224" t="s">
        <v>109</v>
      </c>
      <c r="D177" s="225"/>
      <c r="E177" s="225"/>
      <c r="F177" s="225"/>
      <c r="G177" s="226"/>
    </row>
    <row r="178" spans="2:7" hidden="1"/>
  </sheetData>
  <mergeCells count="241"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>
      <selection activeCell="I10" sqref="I10"/>
    </sheetView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200" t="s">
        <v>59</v>
      </c>
      <c r="C1" s="200"/>
      <c r="D1" s="200"/>
      <c r="E1" s="200"/>
      <c r="F1" s="200"/>
      <c r="G1" s="200"/>
      <c r="H1" s="200"/>
      <c r="I1" s="200"/>
      <c r="J1" s="200"/>
    </row>
    <row r="2" spans="2:10" ht="15" customHeight="1" thickBot="1">
      <c r="B2" s="248" t="s">
        <v>113</v>
      </c>
      <c r="C2" s="248"/>
      <c r="D2" s="22"/>
      <c r="E2" s="22"/>
      <c r="F2" s="22"/>
      <c r="G2" s="22"/>
      <c r="H2" s="22"/>
      <c r="I2" s="22"/>
      <c r="J2" s="32" t="s">
        <v>102</v>
      </c>
    </row>
    <row r="3" spans="2:10" s="25" customFormat="1" ht="26.25" customHeight="1">
      <c r="B3" s="255" t="s">
        <v>2</v>
      </c>
      <c r="C3" s="253" t="s">
        <v>3</v>
      </c>
      <c r="D3" s="253" t="s">
        <v>47</v>
      </c>
      <c r="E3" s="253" t="s">
        <v>61</v>
      </c>
      <c r="F3" s="249" t="s">
        <v>64</v>
      </c>
      <c r="G3" s="250"/>
      <c r="H3" s="249" t="s">
        <v>65</v>
      </c>
      <c r="I3" s="250"/>
      <c r="J3" s="251" t="s">
        <v>60</v>
      </c>
    </row>
    <row r="4" spans="2:10" s="25" customFormat="1" ht="28.5" customHeight="1" thickBot="1">
      <c r="B4" s="256"/>
      <c r="C4" s="254"/>
      <c r="D4" s="254"/>
      <c r="E4" s="254"/>
      <c r="F4" s="72" t="s">
        <v>62</v>
      </c>
      <c r="G4" s="72" t="s">
        <v>63</v>
      </c>
      <c r="H4" s="72" t="s">
        <v>62</v>
      </c>
      <c r="I4" s="72" t="s">
        <v>63</v>
      </c>
      <c r="J4" s="252"/>
    </row>
    <row r="5" spans="2:10" s="25" customFormat="1" ht="28.5" customHeight="1" thickTop="1" thickBot="1">
      <c r="B5" s="38"/>
      <c r="C5" s="73" t="s">
        <v>111</v>
      </c>
      <c r="D5" s="50"/>
      <c r="E5" s="42"/>
      <c r="F5" s="74"/>
      <c r="G5" s="75"/>
      <c r="H5" s="74"/>
      <c r="I5" s="75"/>
      <c r="J5" s="76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공사발주계획</vt:lpstr>
      <vt:lpstr>용역발주계획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2025-03-11T00:11:08Z</cp:lastPrinted>
  <dcterms:created xsi:type="dcterms:W3CDTF">2014-01-20T06:24:27Z</dcterms:created>
  <dcterms:modified xsi:type="dcterms:W3CDTF">2025-10-21T06:23:29Z</dcterms:modified>
</cp:coreProperties>
</file>