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D8" i="36" l="1"/>
  <c r="I12" i="6" l="1"/>
  <c r="C5" i="23" l="1"/>
  <c r="B8" i="36" l="1"/>
  <c r="E6" i="36"/>
  <c r="D6" i="36"/>
  <c r="B6" i="36"/>
  <c r="B3" i="36"/>
  <c r="F6" i="36" l="1"/>
  <c r="I6" i="6" l="1"/>
  <c r="I5" i="6"/>
  <c r="E5" i="23" l="1"/>
  <c r="I11" i="6" l="1"/>
  <c r="I15" i="6" l="1"/>
  <c r="I8" i="6"/>
  <c r="I4" i="6" l="1"/>
  <c r="I7" i="6" l="1"/>
  <c r="I9" i="6"/>
  <c r="I10" i="6"/>
  <c r="I13" i="6"/>
  <c r="I1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<sst xmlns="http://schemas.openxmlformats.org/spreadsheetml/2006/main" count="262" uniqueCount="200">
  <si>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</si>
  <si>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</si>
  <si>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</si>
  <si>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</si>
  <si>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</si>
  <si>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</si>
  <si>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</si>
  <si>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</si>
  <si>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</si>
  <si>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</si>
  <si>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</si>
  <si>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</si>
  <si>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</si>
  <si>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</si>
  <si>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</si>
  <si>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</si>
  <si>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</si>
  <si>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</si>
  <si>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</si>
  <si>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</si>
  <si>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</si>
  <si>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</si>
  <si>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㈜에스원 성남</t>
    <phoneticPr fontId="4" type="noConversion"/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</si>
  <si>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</si>
  <si>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</si>
  <si>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</si>
  <si>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</si>
  <si>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</si>
  <si>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</si>
  <si>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</si>
  <si>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</si>
  <si>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</si>
  <si>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</si>
  <si>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</si>
  <si>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</si>
  <si>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</si>
  <si>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</si>
  <si>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</si>
  <si>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</si>
  <si>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</si>
  <si>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</si>
  <si>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</si>
  <si>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</si>
  <si>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</si>
  <si>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</si>
  <si>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</si>
  <si>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</si>
  <si>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</si>
  <si>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</si>
  <si>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</si>
  <si>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</si>
  <si>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</si>
  <si>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</si>
  <si>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</si>
  <si>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</si>
  <si>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</si>
  <si>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</si>
  <si>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</si>
  <si>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</si>
  <si>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</si>
  <si>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</si>
  <si>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</si>
  <si>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</si>
  <si>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</si>
  <si>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</si>
  <si>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</si>
  <si>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</si>
  <si>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</si>
  <si>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</si>
  <si>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</si>
  <si>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</si>
  <si>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</si>
  <si>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</si>
  <si>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</si>
  <si>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</si>
  <si>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</si>
  <si>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</si>
  <si>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</si>
  <si>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</si>
  <si>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</si>
  <si>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</si>
  <si>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</si>
  <si>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</si>
  <si>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</si>
  <si>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</si>
  <si>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</si>
  <si>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</si>
  <si>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</si>
  <si>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</si>
  <si>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</si>
  <si>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</si>
  <si>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</si>
  <si>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</si>
  <si>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</si>
  <si>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</si>
  <si>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</si>
  <si>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</si>
  <si>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</si>
  <si>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</si>
  <si>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</si>
  <si>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</si>
  <si>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</si>
  <si>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</si>
  <si>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</si>
  <si>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</si>
  <si>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</si>
  <si>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</si>
  <si>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</si>
  <si>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</si>
  <si>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</si>
  <si>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</si>
  <si>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</si>
  <si>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구분</t>
    <phoneticPr fontId="4" type="noConversion"/>
  </si>
  <si>
    <t>최초계약금액</t>
  </si>
  <si>
    <t>착수일자</t>
    <phoneticPr fontId="4" type="noConversion"/>
  </si>
  <si>
    <t>준공일자</t>
    <phoneticPr fontId="4" type="noConversion"/>
  </si>
  <si>
    <t>분당판교청소년수련관</t>
    <phoneticPr fontId="4" type="noConversion"/>
  </si>
  <si>
    <t>수의계약현황</t>
    <phoneticPr fontId="4" type="noConversion"/>
  </si>
  <si>
    <t>(단위:원)</t>
    <phoneticPr fontId="4" type="noConversion"/>
  </si>
  <si>
    <t>계약기간</t>
    <phoneticPr fontId="4" type="noConversion"/>
  </si>
  <si>
    <t>대표자</t>
    <phoneticPr fontId="4" type="noConversion"/>
  </si>
  <si>
    <t>수의계약사유</t>
    <phoneticPr fontId="4" type="noConversion"/>
  </si>
  <si>
    <t>신도종합서비스</t>
    <phoneticPr fontId="4" type="noConversion"/>
  </si>
  <si>
    <t>오티스엘리베이터㈜</t>
    <phoneticPr fontId="4" type="noConversion"/>
  </si>
  <si>
    <t>웅진코웨이㈜</t>
    <phoneticPr fontId="4" type="noConversion"/>
  </si>
  <si>
    <t>본 부</t>
    <phoneticPr fontId="4" type="noConversion"/>
  </si>
  <si>
    <t>소  재  지</t>
    <phoneticPr fontId="4" type="noConversion"/>
  </si>
  <si>
    <t>- 해당사항 없음 -</t>
    <phoneticPr fontId="4" type="noConversion"/>
  </si>
  <si>
    <t>분당판교청소년수련관</t>
    <phoneticPr fontId="4" type="noConversion"/>
  </si>
  <si>
    <t>- 해당사항 없음 -</t>
    <phoneticPr fontId="4" type="noConversion"/>
  </si>
  <si>
    <t>분당판교청소년수련관 청소년방과후아카데미 위탁급식 용역</t>
    <phoneticPr fontId="4" type="noConversion"/>
  </si>
  <si>
    <t>㈜행복도시락 성남점</t>
    <phoneticPr fontId="4" type="noConversion"/>
  </si>
  <si>
    <t>㈜문일종합관리</t>
    <phoneticPr fontId="4" type="noConversion"/>
  </si>
  <si>
    <t>분당판교청소년수련관</t>
    <phoneticPr fontId="4" type="noConversion"/>
  </si>
  <si>
    <t>본부</t>
    <phoneticPr fontId="4" type="noConversion"/>
  </si>
  <si>
    <t>- 해당사항 없음 -</t>
    <phoneticPr fontId="4" type="noConversion"/>
  </si>
  <si>
    <t>분당판교청소년수련관</t>
    <phoneticPr fontId="4" type="noConversion"/>
  </si>
  <si>
    <t>수의</t>
    <phoneticPr fontId="4" type="noConversion"/>
  </si>
  <si>
    <t>㈜케이티</t>
    <phoneticPr fontId="4" type="noConversion"/>
  </si>
  <si>
    <t>수의</t>
    <phoneticPr fontId="4" type="noConversion"/>
  </si>
  <si>
    <t>일반</t>
    <phoneticPr fontId="4" type="noConversion"/>
  </si>
  <si>
    <t>소액수의</t>
    <phoneticPr fontId="4" type="noConversion"/>
  </si>
  <si>
    <t>지방자치단체를 당사자로 하는 계약에 관한 법률 시행령 제25조1항에 의한 수의계약</t>
    <phoneticPr fontId="4" type="noConversion"/>
  </si>
  <si>
    <t>분당판교청소년수련관</t>
    <phoneticPr fontId="4" type="noConversion"/>
  </si>
  <si>
    <t>판교수련관</t>
    <phoneticPr fontId="4" type="noConversion"/>
  </si>
  <si>
    <t>수의총액</t>
    <phoneticPr fontId="4" type="noConversion"/>
  </si>
  <si>
    <t>수의총액</t>
    <phoneticPr fontId="4" type="noConversion"/>
  </si>
  <si>
    <t>- 이하여백 -</t>
    <phoneticPr fontId="4" type="noConversion"/>
  </si>
  <si>
    <t>-</t>
    <phoneticPr fontId="4" type="noConversion"/>
  </si>
  <si>
    <t>-</t>
    <phoneticPr fontId="4" type="noConversion"/>
  </si>
  <si>
    <t>운산소방전기㈜</t>
    <phoneticPr fontId="4" type="noConversion"/>
  </si>
  <si>
    <t>2월 물품 발주계획</t>
    <phoneticPr fontId="4" type="noConversion"/>
  </si>
  <si>
    <t>2월</t>
    <phoneticPr fontId="4" type="noConversion"/>
  </si>
  <si>
    <t>2월</t>
    <phoneticPr fontId="4" type="noConversion"/>
  </si>
  <si>
    <t>2월 용역 발주계획</t>
    <phoneticPr fontId="4" type="noConversion"/>
  </si>
  <si>
    <t>2023년 홍보활동 메타버스 맵 수영장 제작</t>
  </si>
  <si>
    <t>판교수련관</t>
    <phoneticPr fontId="4" type="noConversion"/>
  </si>
  <si>
    <t>김정민</t>
    <phoneticPr fontId="4" type="noConversion"/>
  </si>
  <si>
    <t>031-729-9656</t>
    <phoneticPr fontId="4" type="noConversion"/>
  </si>
  <si>
    <t>- 이하여백 -</t>
    <phoneticPr fontId="4" type="noConversion"/>
  </si>
  <si>
    <t>2월</t>
    <phoneticPr fontId="4" type="noConversion"/>
  </si>
  <si>
    <t>2월 공사 발주계획</t>
    <phoneticPr fontId="4" type="noConversion"/>
  </si>
  <si>
    <t>비상발전기 전압조정장치 교체공사</t>
    <phoneticPr fontId="4" type="noConversion"/>
  </si>
  <si>
    <t>전기</t>
    <phoneticPr fontId="4" type="noConversion"/>
  </si>
  <si>
    <t>강규찬</t>
    <phoneticPr fontId="4" type="noConversion"/>
  </si>
  <si>
    <t>031-729-9614</t>
    <phoneticPr fontId="4" type="noConversion"/>
  </si>
  <si>
    <t>수영장 샤워장 등 시설환경 개선공사</t>
    <phoneticPr fontId="4" type="noConversion"/>
  </si>
  <si>
    <t>기타</t>
    <phoneticPr fontId="4" type="noConversion"/>
  </si>
  <si>
    <t>수의</t>
    <phoneticPr fontId="4" type="noConversion"/>
  </si>
  <si>
    <t>-</t>
    <phoneticPr fontId="4" type="noConversion"/>
  </si>
  <si>
    <t>판교수련관</t>
    <phoneticPr fontId="4" type="noConversion"/>
  </si>
  <si>
    <t>이찬형</t>
    <phoneticPr fontId="4" type="noConversion"/>
  </si>
  <si>
    <t>031-729-9613</t>
    <phoneticPr fontId="4" type="noConversion"/>
  </si>
  <si>
    <t>1월 준공검사현황</t>
    <phoneticPr fontId="4" type="noConversion"/>
  </si>
  <si>
    <t>경기엘리베이터㈜</t>
    <phoneticPr fontId="4" type="noConversion"/>
  </si>
  <si>
    <t>주식회사 희망기업</t>
    <phoneticPr fontId="4" type="noConversion"/>
  </si>
  <si>
    <t>1회</t>
    <phoneticPr fontId="4" type="noConversion"/>
  </si>
  <si>
    <t>1회</t>
    <phoneticPr fontId="4" type="noConversion"/>
  </si>
  <si>
    <t>1월 계약현황 공개</t>
    <phoneticPr fontId="4" type="noConversion"/>
  </si>
  <si>
    <t>1월 대금지급현황</t>
    <phoneticPr fontId="4" type="noConversion"/>
  </si>
  <si>
    <t>주차차단기 루프코일 등 설치공사</t>
    <phoneticPr fontId="4" type="noConversion"/>
  </si>
  <si>
    <t>2023.01.17.</t>
    <phoneticPr fontId="4" type="noConversion"/>
  </si>
  <si>
    <t>2023.01.19.</t>
    <phoneticPr fontId="4" type="noConversion"/>
  </si>
  <si>
    <t>2023.01.20.</t>
    <phoneticPr fontId="4" type="noConversion"/>
  </si>
  <si>
    <t>우성시큐리티</t>
    <phoneticPr fontId="4" type="noConversion"/>
  </si>
  <si>
    <t>경기도 김포시 장기동 804-14</t>
  </si>
  <si>
    <t>1.19. ~ 1.20.</t>
    <phoneticPr fontId="4" type="noConversion"/>
  </si>
  <si>
    <t>노병관</t>
    <phoneticPr fontId="4" type="noConversion"/>
  </si>
  <si>
    <t>- 해당사항없음 -</t>
    <phoneticPr fontId="4" type="noConversion"/>
  </si>
  <si>
    <t>2023년 무인경비시스템 위탁관리</t>
    <phoneticPr fontId="4" type="noConversion"/>
  </si>
  <si>
    <t>2023년 인터넷 전화</t>
    <phoneticPr fontId="4" type="noConversion"/>
  </si>
  <si>
    <t>2023년 인터넷망</t>
    <phoneticPr fontId="4" type="noConversion"/>
  </si>
  <si>
    <t>2023년 복합기 임대차 계약</t>
    <phoneticPr fontId="4" type="noConversion"/>
  </si>
  <si>
    <t>2023년 복합기 임대차 계약(방과후아카데미)</t>
    <phoneticPr fontId="4" type="noConversion"/>
  </si>
  <si>
    <t>2023년 수련관 승강기 위탁관리(수련관)</t>
    <phoneticPr fontId="4" type="noConversion"/>
  </si>
  <si>
    <t>2023년 수영장 승강기 위탁관리(수영장)</t>
    <phoneticPr fontId="4" type="noConversion"/>
  </si>
  <si>
    <t>2023년 정수기,비데,공기청정기 
위탁관리</t>
    <phoneticPr fontId="4" type="noConversion"/>
  </si>
  <si>
    <t>2023년도 방역소독 위탁 계약</t>
    <phoneticPr fontId="4" type="noConversion"/>
  </si>
  <si>
    <t>2023년 소방안전관리 위탁대행</t>
    <phoneticPr fontId="4" type="noConversion"/>
  </si>
  <si>
    <t>2023년도 시설관리용역 계약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</si>
</sst>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</numFmts>
  <fonts count="3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13"/>
      <color rgb="FF000000"/>
      <name val="굴림"/>
      <family val="3"/>
      <charset val="129"/>
    </font>
    <font>
      <sz val="9"/>
      <name val="굴림체"/>
      <family val="3"/>
      <charset val="129"/>
    </font>
    <font>
      <sz val="10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9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22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9" fillId="0" borderId="0" xfId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left" vertical="center"/>
    </xf>
    <xf numFmtId="14" fontId="19" fillId="4" borderId="3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77" fontId="9" fillId="2" borderId="2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1" fontId="5" fillId="0" borderId="0" xfId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41" fontId="18" fillId="0" borderId="0" xfId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9" fillId="2" borderId="24" xfId="0" applyFont="1" applyFill="1" applyBorder="1" applyAlignment="1">
      <alignment horizontal="center" vertical="center"/>
    </xf>
    <xf numFmtId="0" fontId="15" fillId="2" borderId="25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49" fontId="15" fillId="2" borderId="25" xfId="0" applyNumberFormat="1" applyFont="1" applyFill="1" applyBorder="1" applyAlignment="1" applyProtection="1">
      <alignment horizontal="center" vertical="center"/>
    </xf>
    <xf numFmtId="41" fontId="15" fillId="2" borderId="25" xfId="1" applyFont="1" applyFill="1" applyBorder="1" applyAlignment="1" applyProtection="1">
      <alignment horizontal="center" vertical="center"/>
    </xf>
    <xf numFmtId="49" fontId="15" fillId="2" borderId="26" xfId="0" applyNumberFormat="1" applyFont="1" applyFill="1" applyBorder="1" applyAlignment="1" applyProtection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 wrapText="1"/>
    </xf>
    <xf numFmtId="49" fontId="8" fillId="2" borderId="25" xfId="0" applyNumberFormat="1" applyFont="1" applyFill="1" applyBorder="1" applyAlignment="1" applyProtection="1">
      <alignment horizontal="center" vertical="center"/>
    </xf>
    <xf numFmtId="41" fontId="8" fillId="2" borderId="25" xfId="1" applyFont="1" applyFill="1" applyBorder="1" applyAlignment="1" applyProtection="1">
      <alignment horizontal="center" vertical="center"/>
    </xf>
    <xf numFmtId="14" fontId="8" fillId="2" borderId="25" xfId="0" applyNumberFormat="1" applyFont="1" applyFill="1" applyBorder="1" applyAlignment="1" applyProtection="1">
      <alignment horizontal="center" vertical="center"/>
    </xf>
    <xf numFmtId="14" fontId="8" fillId="2" borderId="25" xfId="0" applyNumberFormat="1" applyFont="1" applyFill="1" applyBorder="1" applyAlignment="1" applyProtection="1">
      <alignment horizontal="center" vertical="center" wrapText="1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24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3" fillId="0" borderId="30" xfId="0" quotePrefix="1" applyFont="1" applyBorder="1" applyAlignment="1">
      <alignment horizontal="center" vertical="center" wrapText="1"/>
    </xf>
    <xf numFmtId="0" fontId="27" fillId="0" borderId="30" xfId="0" applyFont="1" applyBorder="1" applyAlignment="1" applyProtection="1">
      <alignment horizontal="center" vertical="center" wrapText="1"/>
    </xf>
    <xf numFmtId="179" fontId="28" fillId="0" borderId="30" xfId="0" applyNumberFormat="1" applyFont="1" applyBorder="1" applyAlignment="1" applyProtection="1">
      <alignment horizontal="center" vertical="center" wrapText="1"/>
    </xf>
    <xf numFmtId="0" fontId="28" fillId="0" borderId="30" xfId="0" applyFont="1" applyBorder="1" applyAlignment="1" applyProtection="1">
      <alignment horizontal="center" vertical="center"/>
    </xf>
    <xf numFmtId="176" fontId="27" fillId="0" borderId="30" xfId="0" applyNumberFormat="1" applyFont="1" applyBorder="1" applyAlignment="1" applyProtection="1">
      <alignment horizontal="center" vertical="center"/>
    </xf>
    <xf numFmtId="0" fontId="27" fillId="0" borderId="30" xfId="0" applyFont="1" applyBorder="1" applyAlignment="1" applyProtection="1">
      <alignment horizontal="center" vertical="center"/>
    </xf>
    <xf numFmtId="0" fontId="0" fillId="0" borderId="31" xfId="0" applyNumberFormat="1" applyFont="1" applyFill="1" applyBorder="1" applyAlignment="1" applyProtection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/>
    </xf>
    <xf numFmtId="180" fontId="11" fillId="3" borderId="25" xfId="0" applyNumberFormat="1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/>
    </xf>
    <xf numFmtId="0" fontId="26" fillId="0" borderId="30" xfId="0" applyFont="1" applyBorder="1" applyAlignment="1" applyProtection="1">
      <alignment horizontal="center" vertical="center" shrinkToFit="1"/>
    </xf>
    <xf numFmtId="0" fontId="25" fillId="0" borderId="30" xfId="0" applyFont="1" applyBorder="1" applyAlignment="1" applyProtection="1">
      <alignment horizontal="center" vertical="center" shrinkToFit="1"/>
    </xf>
    <xf numFmtId="4" fontId="25" fillId="0" borderId="30" xfId="0" applyNumberFormat="1" applyFont="1" applyFill="1" applyBorder="1" applyAlignment="1" applyProtection="1">
      <alignment horizontal="center" vertical="center" shrinkToFit="1"/>
    </xf>
    <xf numFmtId="178" fontId="25" fillId="0" borderId="30" xfId="0" applyNumberFormat="1" applyFont="1" applyFill="1" applyBorder="1" applyAlignment="1" applyProtection="1">
      <alignment horizontal="center" vertical="center" shrinkToFit="1"/>
    </xf>
    <xf numFmtId="0" fontId="25" fillId="0" borderId="30" xfId="0" quotePrefix="1" applyNumberFormat="1" applyFont="1" applyFill="1" applyBorder="1" applyAlignment="1" applyProtection="1">
      <alignment horizontal="center" vertical="center" shrinkToFit="1"/>
    </xf>
    <xf numFmtId="0" fontId="25" fillId="0" borderId="31" xfId="0" applyNumberFormat="1" applyFont="1" applyFill="1" applyBorder="1" applyAlignment="1" applyProtection="1">
      <alignment horizontal="center" vertical="center" wrapText="1" shrinkToFit="1"/>
    </xf>
    <xf numFmtId="0" fontId="23" fillId="2" borderId="19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0" borderId="3" xfId="0" quotePrefix="1" applyFont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shrinkToFit="1"/>
    </xf>
    <xf numFmtId="14" fontId="29" fillId="4" borderId="3" xfId="0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41" fontId="22" fillId="0" borderId="2" xfId="1" applyFont="1" applyBorder="1" applyAlignment="1">
      <alignment horizontal="center" vertical="center" shrinkToFit="1"/>
    </xf>
    <xf numFmtId="9" fontId="22" fillId="0" borderId="35" xfId="1" applyNumberFormat="1" applyFont="1" applyBorder="1" applyAlignment="1">
      <alignment horizontal="center" vertical="center" shrinkToFit="1"/>
    </xf>
    <xf numFmtId="41" fontId="9" fillId="0" borderId="2" xfId="1" applyFont="1" applyFill="1" applyBorder="1" applyAlignment="1" applyProtection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 wrapText="1"/>
    </xf>
    <xf numFmtId="41" fontId="9" fillId="0" borderId="30" xfId="1" applyFont="1" applyFill="1" applyBorder="1" applyAlignment="1" applyProtection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 applyProtection="1">
      <alignment horizontal="center" vertical="center" wrapText="1"/>
    </xf>
    <xf numFmtId="14" fontId="9" fillId="0" borderId="30" xfId="0" applyNumberFormat="1" applyFont="1" applyFill="1" applyBorder="1" applyAlignment="1">
      <alignment horizontal="center" vertical="center"/>
    </xf>
    <xf numFmtId="9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30" xfId="0" quotePrefix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shrinkToFit="1"/>
    </xf>
    <xf numFmtId="41" fontId="9" fillId="0" borderId="2" xfId="1" applyFont="1" applyFill="1" applyBorder="1" applyAlignment="1">
      <alignment horizontal="center" vertical="center"/>
    </xf>
    <xf numFmtId="49" fontId="30" fillId="0" borderId="28" xfId="0" applyNumberFormat="1" applyFont="1" applyFill="1" applyBorder="1" applyAlignment="1" applyProtection="1">
      <alignment horizontal="center" vertical="center"/>
    </xf>
    <xf numFmtId="49" fontId="30" fillId="0" borderId="31" xfId="0" applyNumberFormat="1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0" fillId="4" borderId="0" xfId="0" applyFill="1"/>
    <xf numFmtId="0" fontId="11" fillId="4" borderId="27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176" fontId="9" fillId="0" borderId="2" xfId="0" applyNumberFormat="1" applyFont="1" applyFill="1" applyBorder="1" applyAlignment="1">
      <alignment horizontal="left" vertical="center" wrapText="1" shrinkToFit="1"/>
    </xf>
    <xf numFmtId="176" fontId="9" fillId="0" borderId="2" xfId="0" quotePrefix="1" applyNumberFormat="1" applyFont="1" applyFill="1" applyBorder="1" applyAlignment="1">
      <alignment horizontal="left" vertical="center" wrapText="1" shrinkToFit="1"/>
    </xf>
    <xf numFmtId="0" fontId="9" fillId="0" borderId="0" xfId="0" applyNumberFormat="1" applyFont="1" applyFill="1" applyBorder="1" applyAlignment="1" applyProtection="1">
      <alignment horizontal="left"/>
    </xf>
    <xf numFmtId="0" fontId="9" fillId="4" borderId="27" xfId="0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 applyProtection="1">
      <alignment horizontal="center" vertical="center"/>
    </xf>
    <xf numFmtId="41" fontId="9" fillId="4" borderId="2" xfId="1" applyFont="1" applyFill="1" applyBorder="1" applyAlignment="1" applyProtection="1">
      <alignment horizontal="center" vertical="center"/>
    </xf>
    <xf numFmtId="0" fontId="9" fillId="4" borderId="28" xfId="0" applyNumberFormat="1" applyFont="1" applyFill="1" applyBorder="1" applyAlignment="1" applyProtection="1">
      <alignment horizontal="center" vertical="center" wrapText="1"/>
    </xf>
    <xf numFmtId="0" fontId="0" fillId="4" borderId="0" xfId="0" applyFont="1" applyFill="1"/>
    <xf numFmtId="41" fontId="0" fillId="4" borderId="0" xfId="0" applyNumberFormat="1" applyFont="1" applyFill="1"/>
    <xf numFmtId="0" fontId="9" fillId="4" borderId="30" xfId="0" applyNumberFormat="1" applyFont="1" applyFill="1" applyBorder="1" applyAlignment="1" applyProtection="1">
      <alignment horizontal="center" vertical="center"/>
    </xf>
    <xf numFmtId="41" fontId="9" fillId="4" borderId="30" xfId="1" applyFont="1" applyFill="1" applyBorder="1" applyAlignment="1" applyProtection="1">
      <alignment horizontal="center" vertical="center"/>
    </xf>
    <xf numFmtId="176" fontId="9" fillId="0" borderId="30" xfId="0" quotePrefix="1" applyNumberFormat="1" applyFont="1" applyFill="1" applyBorder="1" applyAlignment="1">
      <alignment horizontal="left" vertical="center" wrapText="1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23" fillId="2" borderId="3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3" fontId="19" fillId="0" borderId="43" xfId="0" applyNumberFormat="1" applyFont="1" applyFill="1" applyBorder="1" applyAlignment="1">
      <alignment horizontal="right" vertical="center" wrapText="1"/>
    </xf>
    <xf numFmtId="14" fontId="19" fillId="4" borderId="43" xfId="0" applyNumberFormat="1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41" fontId="32" fillId="0" borderId="36" xfId="1" applyFont="1" applyFill="1" applyBorder="1" applyAlignment="1">
      <alignment horizontal="right" vertical="center" wrapText="1"/>
    </xf>
    <xf numFmtId="41" fontId="32" fillId="0" borderId="46" xfId="1" applyFont="1" applyFill="1" applyBorder="1" applyAlignment="1">
      <alignment horizontal="right" vertical="center" wrapText="1"/>
    </xf>
    <xf numFmtId="0" fontId="32" fillId="0" borderId="43" xfId="0" quotePrefix="1" applyFont="1" applyFill="1" applyBorder="1" applyAlignment="1">
      <alignment horizontal="center" vertical="center" wrapText="1" shrinkToFit="1"/>
    </xf>
    <xf numFmtId="41" fontId="11" fillId="4" borderId="2" xfId="1" applyFont="1" applyFill="1" applyBorder="1" applyAlignment="1">
      <alignment horizontal="right" vertical="center"/>
    </xf>
    <xf numFmtId="0" fontId="9" fillId="4" borderId="29" xfId="0" applyFont="1" applyFill="1" applyBorder="1" applyAlignment="1">
      <alignment horizontal="center" vertical="center"/>
    </xf>
    <xf numFmtId="41" fontId="11" fillId="0" borderId="30" xfId="1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 wrapText="1"/>
    </xf>
    <xf numFmtId="41" fontId="3" fillId="4" borderId="30" xfId="1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41" fontId="3" fillId="4" borderId="21" xfId="1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9" fillId="4" borderId="31" xfId="0" applyNumberFormat="1" applyFont="1" applyFill="1" applyBorder="1" applyAlignment="1" applyProtection="1">
      <alignment horizontal="center" vertical="center" wrapText="1"/>
    </xf>
    <xf numFmtId="0" fontId="11" fillId="4" borderId="48" xfId="0" applyFont="1" applyFill="1" applyBorder="1" applyAlignment="1">
      <alignment horizontal="center" vertical="center"/>
    </xf>
    <xf numFmtId="0" fontId="31" fillId="4" borderId="27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shrinkToFit="1"/>
    </xf>
    <xf numFmtId="38" fontId="33" fillId="4" borderId="2" xfId="17" applyNumberFormat="1" applyFont="1" applyFill="1" applyBorder="1" applyAlignment="1">
      <alignment horizontal="center" vertical="center" shrinkToFit="1"/>
    </xf>
    <xf numFmtId="0" fontId="33" fillId="4" borderId="2" xfId="0" quotePrefix="1" applyFont="1" applyFill="1" applyBorder="1" applyAlignment="1">
      <alignment horizontal="center" vertical="center" shrinkToFit="1"/>
    </xf>
    <xf numFmtId="41" fontId="33" fillId="4" borderId="2" xfId="18" applyFont="1" applyFill="1" applyBorder="1" applyAlignment="1">
      <alignment horizontal="center" vertical="center" shrinkToFit="1"/>
    </xf>
    <xf numFmtId="0" fontId="31" fillId="4" borderId="28" xfId="0" applyFont="1" applyFill="1" applyBorder="1" applyAlignment="1">
      <alignment horizontal="center" vertical="center"/>
    </xf>
    <xf numFmtId="0" fontId="32" fillId="4" borderId="0" xfId="0" applyFont="1" applyFill="1"/>
    <xf numFmtId="0" fontId="3" fillId="4" borderId="2" xfId="0" quotePrefix="1" applyFont="1" applyFill="1" applyBorder="1" applyAlignment="1">
      <alignment horizontal="center" vertical="center"/>
    </xf>
    <xf numFmtId="0" fontId="32" fillId="0" borderId="50" xfId="14" applyFont="1" applyFill="1" applyBorder="1" applyAlignment="1">
      <alignment horizontal="left" vertical="center" wrapText="1" shrinkToFit="1"/>
    </xf>
    <xf numFmtId="0" fontId="34" fillId="4" borderId="51" xfId="0" quotePrefix="1" applyFont="1" applyFill="1" applyBorder="1" applyAlignment="1">
      <alignment horizontal="center" vertical="center" wrapText="1"/>
    </xf>
    <xf numFmtId="0" fontId="34" fillId="0" borderId="2" xfId="0" applyNumberFormat="1" applyFont="1" applyFill="1" applyBorder="1" applyAlignment="1">
      <alignment horizontal="center" vertical="center"/>
    </xf>
    <xf numFmtId="0" fontId="33" fillId="4" borderId="27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0" borderId="2" xfId="0" quotePrefix="1" applyFont="1" applyFill="1" applyBorder="1" applyAlignment="1">
      <alignment horizontal="center" vertical="center" shrinkToFit="1"/>
    </xf>
    <xf numFmtId="41" fontId="33" fillId="4" borderId="2" xfId="16" applyFont="1" applyFill="1" applyBorder="1" applyAlignment="1">
      <alignment horizontal="center" vertical="center" shrinkToFit="1"/>
    </xf>
    <xf numFmtId="0" fontId="34" fillId="4" borderId="28" xfId="0" applyFont="1" applyFill="1" applyBorder="1" applyAlignment="1">
      <alignment horizontal="center" vertical="center"/>
    </xf>
    <xf numFmtId="0" fontId="34" fillId="4" borderId="48" xfId="0" applyFont="1" applyFill="1" applyBorder="1" applyAlignment="1">
      <alignment horizontal="center" vertical="center"/>
    </xf>
    <xf numFmtId="41" fontId="34" fillId="4" borderId="2" xfId="1" applyFont="1" applyFill="1" applyBorder="1" applyAlignment="1">
      <alignment horizontal="center" vertical="center"/>
    </xf>
    <xf numFmtId="0" fontId="34" fillId="0" borderId="2" xfId="0" quotePrefix="1" applyFont="1" applyFill="1" applyBorder="1" applyAlignment="1">
      <alignment horizontal="center" vertical="center" wrapText="1"/>
    </xf>
    <xf numFmtId="0" fontId="34" fillId="4" borderId="2" xfId="0" quotePrefix="1" applyFont="1" applyFill="1" applyBorder="1" applyAlignment="1">
      <alignment horizontal="center" vertical="center" wrapText="1"/>
    </xf>
    <xf numFmtId="0" fontId="33" fillId="4" borderId="29" xfId="0" applyFont="1" applyFill="1" applyBorder="1" applyAlignment="1">
      <alignment horizontal="center" vertical="center"/>
    </xf>
    <xf numFmtId="0" fontId="33" fillId="4" borderId="30" xfId="0" applyFont="1" applyFill="1" applyBorder="1" applyAlignment="1">
      <alignment horizontal="center" vertical="center" wrapText="1"/>
    </xf>
    <xf numFmtId="0" fontId="34" fillId="0" borderId="30" xfId="0" applyNumberFormat="1" applyFont="1" applyFill="1" applyBorder="1" applyAlignment="1">
      <alignment horizontal="center" vertical="center"/>
    </xf>
    <xf numFmtId="0" fontId="33" fillId="0" borderId="30" xfId="0" quotePrefix="1" applyFont="1" applyFill="1" applyBorder="1" applyAlignment="1">
      <alignment horizontal="center" vertical="center" shrinkToFit="1"/>
    </xf>
    <xf numFmtId="41" fontId="34" fillId="4" borderId="30" xfId="1" applyFont="1" applyFill="1" applyBorder="1" applyAlignment="1">
      <alignment horizontal="left" vertical="center"/>
    </xf>
    <xf numFmtId="0" fontId="33" fillId="4" borderId="30" xfId="0" quotePrefix="1" applyFont="1" applyFill="1" applyBorder="1" applyAlignment="1">
      <alignment horizontal="center" vertical="center" shrinkToFit="1"/>
    </xf>
    <xf numFmtId="0" fontId="33" fillId="4" borderId="30" xfId="0" applyFont="1" applyFill="1" applyBorder="1" applyAlignment="1">
      <alignment horizontal="center" vertical="center" shrinkToFit="1"/>
    </xf>
    <xf numFmtId="0" fontId="34" fillId="4" borderId="3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0" xfId="0" quotePrefix="1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0" fillId="2" borderId="37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 vertical="center" wrapText="1"/>
    </xf>
    <xf numFmtId="0" fontId="22" fillId="0" borderId="39" xfId="0" quotePrefix="1" applyFont="1" applyBorder="1" applyAlignment="1">
      <alignment horizontal="center" vertical="center" shrinkToFit="1"/>
    </xf>
    <xf numFmtId="0" fontId="22" fillId="0" borderId="40" xfId="0" quotePrefix="1" applyFont="1" applyBorder="1" applyAlignment="1">
      <alignment horizontal="center" vertical="center" shrinkToFit="1"/>
    </xf>
    <xf numFmtId="0" fontId="22" fillId="0" borderId="41" xfId="0" quotePrefix="1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6" xfId="0" quotePrefix="1" applyFont="1" applyBorder="1" applyAlignment="1">
      <alignment horizontal="left" vertical="center" wrapText="1"/>
    </xf>
    <xf numFmtId="0" fontId="21" fillId="0" borderId="5" xfId="0" quotePrefix="1" applyFont="1" applyBorder="1" applyAlignment="1">
      <alignment horizontal="left" vertical="center" wrapText="1"/>
    </xf>
    <xf numFmtId="0" fontId="21" fillId="0" borderId="18" xfId="0" quotePrefix="1" applyFont="1" applyBorder="1" applyAlignment="1">
      <alignment horizontal="left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8" fillId="2" borderId="23" xfId="0" applyNumberFormat="1" applyFont="1" applyFill="1" applyBorder="1" applyAlignment="1" applyProtection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 applyProtection="1">
      <alignment horizontal="center" vertical="center"/>
    </xf>
    <xf numFmtId="49" fontId="8" fillId="2" borderId="20" xfId="0" applyNumberFormat="1" applyFont="1" applyFill="1" applyBorder="1" applyAlignment="1" applyProtection="1">
      <alignment horizontal="center" vertical="center"/>
    </xf>
    <xf numFmtId="0" fontId="8" fillId="2" borderId="21" xfId="0" applyNumberFormat="1" applyFont="1" applyFill="1" applyBorder="1" applyAlignment="1" applyProtection="1">
      <alignment horizontal="center" vertical="center"/>
    </xf>
    <xf numFmtId="0" fontId="8" fillId="2" borderId="20" xfId="0" applyNumberFormat="1" applyFont="1" applyFill="1" applyBorder="1" applyAlignment="1" applyProtection="1">
      <alignment horizontal="center" vertical="center"/>
    </xf>
  </cellXfs>
  <cellStyles count="19">
    <cellStyle name="쉼표 [0]" xfId="1" builtinId="6"/>
    <cellStyle name="쉼표 [0] 2" xfId="3"/>
    <cellStyle name="쉼표 [0] 2 2" xfId="8"/>
    <cellStyle name="쉼표 [0] 2 2 10" xfId="16"/>
    <cellStyle name="쉼표 [0] 2 2 10 7" xfId="18"/>
    <cellStyle name="쉼표 [0] 21" xfId="15"/>
    <cellStyle name="쉼표 [0] 3" xfId="4"/>
    <cellStyle name="쉼표 [0] 3 2" xfId="9"/>
    <cellStyle name="쉼표 [0] 3 3" xfId="13"/>
    <cellStyle name="쉼표 [0] 4" xfId="2"/>
    <cellStyle name="쉼표 [0] 4 18" xfId="17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6"/>
  <sheetViews>
    <sheetView tabSelected="1" zoomScaleNormal="100" workbookViewId="0">
      <selection activeCell="C13" sqref="C12:C13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0.77734375" style="12" bestFit="1" customWidth="1"/>
    <col min="4" max="4" width="7.33203125" style="12" bestFit="1" customWidth="1"/>
    <col min="5" max="5" width="14.109375" style="12" customWidth="1"/>
    <col min="6" max="6" width="9" style="12" customWidth="1"/>
    <col min="7" max="7" width="9.109375" style="12" customWidth="1"/>
    <col min="8" max="8" width="10.88671875" style="8" customWidth="1"/>
    <col min="9" max="9" width="17.5546875" style="12" bestFit="1" customWidth="1"/>
    <col min="10" max="10" width="8.88671875" style="4"/>
    <col min="11" max="11" width="11.6640625" style="5" customWidth="1"/>
    <col min="12" max="12" width="7.77734375" style="4" bestFit="1" customWidth="1"/>
    <col min="13" max="16384" width="8.88671875" style="12"/>
  </cols>
  <sheetData>
    <row r="1" spans="1:12" ht="25.5" x14ac:dyDescent="0.15">
      <c r="A1" s="185" t="s">
        <v>151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1:12" ht="26.25" thickBot="1" x14ac:dyDescent="0.2">
      <c r="A2" s="186" t="s">
        <v>19</v>
      </c>
      <c r="B2" s="186"/>
      <c r="C2" s="186"/>
      <c r="D2" s="27"/>
      <c r="E2" s="27"/>
      <c r="F2" s="27"/>
      <c r="G2" s="27"/>
      <c r="H2" s="7"/>
      <c r="I2" s="27"/>
      <c r="J2" s="27"/>
      <c r="K2" s="27"/>
      <c r="L2" s="27"/>
    </row>
    <row r="3" spans="1:12" ht="24.75" customHeight="1" x14ac:dyDescent="0.15">
      <c r="A3" s="59" t="s">
        <v>85</v>
      </c>
      <c r="B3" s="60" t="s">
        <v>86</v>
      </c>
      <c r="C3" s="60" t="s">
        <v>87</v>
      </c>
      <c r="D3" s="60" t="s">
        <v>88</v>
      </c>
      <c r="E3" s="60" t="s">
        <v>89</v>
      </c>
      <c r="F3" s="60" t="s">
        <v>90</v>
      </c>
      <c r="G3" s="60" t="s">
        <v>91</v>
      </c>
      <c r="H3" s="60" t="s">
        <v>92</v>
      </c>
      <c r="I3" s="61" t="s">
        <v>93</v>
      </c>
      <c r="J3" s="61" t="s">
        <v>94</v>
      </c>
      <c r="K3" s="61" t="s">
        <v>95</v>
      </c>
      <c r="L3" s="62" t="s">
        <v>7</v>
      </c>
    </row>
    <row r="4" spans="1:12" s="163" customFormat="1" ht="24.75" customHeight="1" x14ac:dyDescent="0.15">
      <c r="A4" s="156">
        <v>2023</v>
      </c>
      <c r="B4" s="157" t="s">
        <v>152</v>
      </c>
      <c r="C4" s="166" t="s">
        <v>188</v>
      </c>
      <c r="D4" s="158" t="s">
        <v>145</v>
      </c>
      <c r="E4" s="159"/>
      <c r="F4" s="160"/>
      <c r="G4" s="158"/>
      <c r="H4" s="161"/>
      <c r="I4" s="158"/>
      <c r="J4" s="158"/>
      <c r="K4" s="158"/>
      <c r="L4" s="162"/>
    </row>
    <row r="5" spans="1:12" s="108" customFormat="1" ht="24.75" customHeight="1" x14ac:dyDescent="0.15">
      <c r="A5" s="148"/>
      <c r="B5" s="149"/>
      <c r="C5" s="164"/>
      <c r="D5" s="149"/>
      <c r="E5" s="149"/>
      <c r="F5" s="149"/>
      <c r="G5" s="149"/>
      <c r="H5" s="150"/>
      <c r="I5" s="151"/>
      <c r="J5" s="151"/>
      <c r="K5" s="151"/>
      <c r="L5" s="152"/>
    </row>
    <row r="6" spans="1:12" s="108" customFormat="1" ht="24.75" customHeight="1" thickBot="1" x14ac:dyDescent="0.2">
      <c r="A6" s="82"/>
      <c r="B6" s="84"/>
      <c r="C6" s="153"/>
      <c r="D6" s="84"/>
      <c r="E6" s="145"/>
      <c r="F6" s="145"/>
      <c r="G6" s="145"/>
      <c r="H6" s="146"/>
      <c r="I6" s="144"/>
      <c r="J6" s="144"/>
      <c r="K6" s="144"/>
      <c r="L6" s="147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F29" sqref="F29"/>
    </sheetView>
  </sheetViews>
  <sheetFormatPr defaultRowHeight="13.5" x14ac:dyDescent="0.15"/>
  <cols>
    <col min="1" max="1" width="15.109375" style="1" bestFit="1" customWidth="1"/>
    <col min="2" max="2" width="20.77734375" style="1" customWidth="1"/>
    <col min="3" max="3" width="11.109375" style="1" customWidth="1"/>
    <col min="4" max="4" width="12.77734375" style="1" bestFit="1" customWidth="1"/>
    <col min="5" max="5" width="8.88671875" style="1" bestFit="1" customWidth="1"/>
    <col min="6" max="6" width="12.77734375" style="1" bestFit="1" customWidth="1"/>
    <col min="7" max="7" width="9.5546875" style="1" customWidth="1"/>
    <col min="8" max="8" width="12.77734375" style="1" bestFit="1" customWidth="1"/>
    <col min="9" max="9" width="16.109375" style="3" customWidth="1"/>
    <col min="10" max="16384" width="8.88671875" style="12"/>
  </cols>
  <sheetData>
    <row r="1" spans="1:9" ht="25.5" x14ac:dyDescent="0.15">
      <c r="A1" s="188" t="s">
        <v>83</v>
      </c>
      <c r="B1" s="188"/>
      <c r="C1" s="188"/>
      <c r="D1" s="188"/>
      <c r="E1" s="188"/>
      <c r="F1" s="188"/>
      <c r="G1" s="188"/>
      <c r="H1" s="188"/>
      <c r="I1" s="188"/>
    </row>
    <row r="2" spans="1:9" ht="25.5" x14ac:dyDescent="0.15">
      <c r="A2" s="215" t="s">
        <v>21</v>
      </c>
      <c r="B2" s="215"/>
      <c r="C2" s="20"/>
      <c r="D2" s="20"/>
      <c r="E2" s="20"/>
      <c r="F2" s="20"/>
      <c r="G2" s="20"/>
      <c r="H2" s="20"/>
      <c r="I2" s="26" t="s">
        <v>82</v>
      </c>
    </row>
    <row r="3" spans="1:9" ht="26.25" customHeight="1" x14ac:dyDescent="0.15">
      <c r="A3" s="220" t="s">
        <v>81</v>
      </c>
      <c r="B3" s="218" t="s">
        <v>80</v>
      </c>
      <c r="C3" s="218" t="s">
        <v>79</v>
      </c>
      <c r="D3" s="218" t="s">
        <v>78</v>
      </c>
      <c r="E3" s="216" t="s">
        <v>77</v>
      </c>
      <c r="F3" s="217"/>
      <c r="G3" s="216" t="s">
        <v>76</v>
      </c>
      <c r="H3" s="217"/>
      <c r="I3" s="218" t="s">
        <v>75</v>
      </c>
    </row>
    <row r="4" spans="1:9" ht="28.5" customHeight="1" x14ac:dyDescent="0.15">
      <c r="A4" s="221"/>
      <c r="B4" s="219"/>
      <c r="C4" s="219"/>
      <c r="D4" s="219"/>
      <c r="E4" s="25" t="s">
        <v>74</v>
      </c>
      <c r="F4" s="25" t="s">
        <v>78</v>
      </c>
      <c r="G4" s="25" t="s">
        <v>74</v>
      </c>
      <c r="H4" s="25" t="s">
        <v>78</v>
      </c>
      <c r="I4" s="219"/>
    </row>
    <row r="5" spans="1:9" ht="28.5" customHeight="1" x14ac:dyDescent="0.15">
      <c r="A5" s="2"/>
      <c r="B5" s="24" t="s">
        <v>135</v>
      </c>
      <c r="C5" s="6"/>
      <c r="D5" s="6"/>
      <c r="E5" s="91"/>
      <c r="F5" s="6"/>
      <c r="G5" s="91"/>
      <c r="H5" s="6"/>
      <c r="I5" s="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7"/>
  <sheetViews>
    <sheetView zoomScale="115" zoomScaleNormal="115" workbookViewId="0">
      <selection activeCell="H21" sqref="H21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2.77734375" style="12" bestFit="1" customWidth="1"/>
    <col min="4" max="4" width="10.88671875" style="12" customWidth="1"/>
    <col min="5" max="5" width="12.44140625" style="12" customWidth="1"/>
    <col min="6" max="6" width="15.109375" style="12" customWidth="1"/>
    <col min="7" max="9" width="12.44140625" style="12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12"/>
  </cols>
  <sheetData>
    <row r="1" spans="1:9" ht="25.5" x14ac:dyDescent="0.15">
      <c r="A1" s="185" t="s">
        <v>154</v>
      </c>
      <c r="B1" s="185"/>
      <c r="C1" s="185"/>
      <c r="D1" s="185"/>
      <c r="E1" s="185"/>
      <c r="F1" s="185"/>
      <c r="G1" s="185"/>
      <c r="H1" s="185"/>
      <c r="I1" s="185"/>
    </row>
    <row r="2" spans="1:9" ht="26.25" thickBot="1" x14ac:dyDescent="0.2">
      <c r="A2" s="187" t="s">
        <v>128</v>
      </c>
      <c r="B2" s="186"/>
      <c r="C2" s="186"/>
      <c r="D2" s="27"/>
      <c r="E2" s="27"/>
      <c r="F2" s="27"/>
      <c r="G2" s="27"/>
      <c r="H2" s="27"/>
      <c r="I2" s="27"/>
    </row>
    <row r="3" spans="1:9" ht="24" customHeight="1" x14ac:dyDescent="0.15">
      <c r="A3" s="63" t="s">
        <v>96</v>
      </c>
      <c r="B3" s="64" t="s">
        <v>97</v>
      </c>
      <c r="C3" s="65" t="s">
        <v>98</v>
      </c>
      <c r="D3" s="65" t="s">
        <v>99</v>
      </c>
      <c r="E3" s="66" t="s">
        <v>100</v>
      </c>
      <c r="F3" s="65" t="s">
        <v>101</v>
      </c>
      <c r="G3" s="65" t="s">
        <v>102</v>
      </c>
      <c r="H3" s="65" t="s">
        <v>103</v>
      </c>
      <c r="I3" s="67" t="s">
        <v>104</v>
      </c>
    </row>
    <row r="4" spans="1:9" ht="24" customHeight="1" x14ac:dyDescent="0.15">
      <c r="A4" s="168">
        <v>2023</v>
      </c>
      <c r="B4" s="169" t="s">
        <v>153</v>
      </c>
      <c r="C4" s="176" t="s">
        <v>155</v>
      </c>
      <c r="D4" s="170" t="s">
        <v>146</v>
      </c>
      <c r="E4" s="171">
        <v>1100</v>
      </c>
      <c r="F4" s="160" t="s">
        <v>156</v>
      </c>
      <c r="G4" s="158" t="s">
        <v>157</v>
      </c>
      <c r="H4" s="158" t="s">
        <v>158</v>
      </c>
      <c r="I4" s="172"/>
    </row>
    <row r="5" spans="1:9" ht="24" customHeight="1" x14ac:dyDescent="0.15">
      <c r="A5" s="168"/>
      <c r="B5" s="169"/>
      <c r="C5" s="176" t="s">
        <v>159</v>
      </c>
      <c r="D5" s="170"/>
      <c r="E5" s="171"/>
      <c r="F5" s="160"/>
      <c r="G5" s="158"/>
      <c r="H5" s="158"/>
      <c r="I5" s="173"/>
    </row>
    <row r="6" spans="1:9" ht="24" customHeight="1" x14ac:dyDescent="0.15">
      <c r="A6" s="168"/>
      <c r="B6" s="169"/>
      <c r="C6" s="167"/>
      <c r="D6" s="170"/>
      <c r="E6" s="174"/>
      <c r="F6" s="160"/>
      <c r="G6" s="158"/>
      <c r="H6" s="158"/>
      <c r="I6" s="173"/>
    </row>
    <row r="7" spans="1:9" ht="24" customHeight="1" thickBot="1" x14ac:dyDescent="0.2">
      <c r="A7" s="177"/>
      <c r="B7" s="178"/>
      <c r="C7" s="179"/>
      <c r="D7" s="180"/>
      <c r="E7" s="181"/>
      <c r="F7" s="182"/>
      <c r="G7" s="183"/>
      <c r="H7" s="183"/>
      <c r="I7" s="184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6"/>
  <sheetViews>
    <sheetView zoomScaleNormal="100" workbookViewId="0">
      <selection activeCell="C22" sqref="C22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35.33203125" style="12" bestFit="1" customWidth="1"/>
    <col min="4" max="4" width="10.88671875" style="12" customWidth="1"/>
    <col min="5" max="9" width="12.44140625" style="12" customWidth="1"/>
    <col min="10" max="10" width="17.44140625" style="4" customWidth="1"/>
    <col min="11" max="11" width="11.6640625" style="5" customWidth="1"/>
    <col min="12" max="12" width="11.33203125" style="4" bestFit="1" customWidth="1"/>
    <col min="13" max="16384" width="8.88671875" style="12"/>
  </cols>
  <sheetData>
    <row r="1" spans="1:13" ht="25.5" x14ac:dyDescent="0.15">
      <c r="A1" s="185" t="s">
        <v>161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26.25" thickBot="1" x14ac:dyDescent="0.2">
      <c r="A2" s="186" t="s">
        <v>84</v>
      </c>
      <c r="B2" s="186"/>
      <c r="C2" s="186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7.75" customHeight="1" x14ac:dyDescent="0.15">
      <c r="A3" s="63" t="s">
        <v>85</v>
      </c>
      <c r="B3" s="64" t="s">
        <v>86</v>
      </c>
      <c r="C3" s="65" t="s">
        <v>105</v>
      </c>
      <c r="D3" s="65" t="s">
        <v>106</v>
      </c>
      <c r="E3" s="65" t="s">
        <v>88</v>
      </c>
      <c r="F3" s="64" t="s">
        <v>107</v>
      </c>
      <c r="G3" s="64" t="s">
        <v>108</v>
      </c>
      <c r="H3" s="64" t="s">
        <v>109</v>
      </c>
      <c r="I3" s="64" t="s">
        <v>110</v>
      </c>
      <c r="J3" s="65" t="s">
        <v>93</v>
      </c>
      <c r="K3" s="65" t="s">
        <v>94</v>
      </c>
      <c r="L3" s="65" t="s">
        <v>95</v>
      </c>
      <c r="M3" s="67" t="s">
        <v>111</v>
      </c>
    </row>
    <row r="4" spans="1:13" s="108" customFormat="1" ht="27.75" customHeight="1" x14ac:dyDescent="0.15">
      <c r="A4" s="109">
        <v>2023</v>
      </c>
      <c r="B4" s="105" t="s">
        <v>160</v>
      </c>
      <c r="C4" s="175" t="s">
        <v>162</v>
      </c>
      <c r="D4" s="106" t="s">
        <v>163</v>
      </c>
      <c r="E4" s="106" t="s">
        <v>137</v>
      </c>
      <c r="F4" s="141">
        <v>3360</v>
      </c>
      <c r="G4" s="105" t="s">
        <v>148</v>
      </c>
      <c r="H4" s="105" t="s">
        <v>149</v>
      </c>
      <c r="I4" s="141">
        <v>3360</v>
      </c>
      <c r="J4" s="106" t="s">
        <v>144</v>
      </c>
      <c r="K4" s="106" t="s">
        <v>164</v>
      </c>
      <c r="L4" s="106" t="s">
        <v>165</v>
      </c>
      <c r="M4" s="107"/>
    </row>
    <row r="5" spans="1:13" s="108" customFormat="1" ht="27.75" customHeight="1" thickBot="1" x14ac:dyDescent="0.2">
      <c r="A5" s="109">
        <v>2023</v>
      </c>
      <c r="B5" s="105" t="s">
        <v>160</v>
      </c>
      <c r="C5" s="100" t="s">
        <v>166</v>
      </c>
      <c r="D5" s="106" t="s">
        <v>167</v>
      </c>
      <c r="E5" s="106" t="s">
        <v>168</v>
      </c>
      <c r="F5" s="141">
        <v>8512</v>
      </c>
      <c r="G5" s="105" t="s">
        <v>169</v>
      </c>
      <c r="H5" s="105" t="s">
        <v>169</v>
      </c>
      <c r="I5" s="141">
        <v>8512</v>
      </c>
      <c r="J5" s="106" t="s">
        <v>170</v>
      </c>
      <c r="K5" s="106" t="s">
        <v>171</v>
      </c>
      <c r="L5" s="106" t="s">
        <v>172</v>
      </c>
      <c r="M5" s="155"/>
    </row>
    <row r="6" spans="1:13" ht="27.75" customHeight="1" thickBot="1" x14ac:dyDescent="0.2">
      <c r="A6" s="82"/>
      <c r="B6" s="83"/>
      <c r="C6" s="100" t="s">
        <v>147</v>
      </c>
      <c r="D6" s="84"/>
      <c r="E6" s="84"/>
      <c r="F6" s="143"/>
      <c r="G6" s="83"/>
      <c r="H6" s="83"/>
      <c r="I6" s="143"/>
      <c r="J6" s="84"/>
      <c r="K6" s="84"/>
      <c r="L6" s="84"/>
      <c r="M6" s="85"/>
    </row>
  </sheetData>
  <mergeCells count="2">
    <mergeCell ref="A1:M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" sqref="B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188" t="s">
        <v>59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26.25" thickBot="1" x14ac:dyDescent="0.2">
      <c r="A2" s="189" t="s">
        <v>58</v>
      </c>
      <c r="B2" s="189"/>
      <c r="C2" s="29"/>
      <c r="D2" s="29"/>
      <c r="E2" s="29"/>
      <c r="F2" s="49"/>
      <c r="G2" s="49"/>
      <c r="H2" s="49"/>
      <c r="I2" s="49"/>
      <c r="J2" s="190" t="s">
        <v>57</v>
      </c>
      <c r="K2" s="190"/>
    </row>
    <row r="3" spans="1:11" ht="22.5" customHeight="1" x14ac:dyDescent="0.15">
      <c r="A3" s="50" t="s">
        <v>56</v>
      </c>
      <c r="B3" s="44" t="s">
        <v>55</v>
      </c>
      <c r="C3" s="44" t="s">
        <v>54</v>
      </c>
      <c r="D3" s="44" t="s">
        <v>53</v>
      </c>
      <c r="E3" s="44" t="s">
        <v>52</v>
      </c>
      <c r="F3" s="44" t="s">
        <v>51</v>
      </c>
      <c r="G3" s="44" t="s">
        <v>50</v>
      </c>
      <c r="H3" s="44" t="s">
        <v>49</v>
      </c>
      <c r="I3" s="44" t="s">
        <v>48</v>
      </c>
      <c r="J3" s="44" t="s">
        <v>47</v>
      </c>
      <c r="K3" s="48" t="s">
        <v>46</v>
      </c>
    </row>
    <row r="4" spans="1:11" ht="42" customHeight="1" thickBot="1" x14ac:dyDescent="0.2">
      <c r="A4" s="51"/>
      <c r="B4" s="52" t="s">
        <v>129</v>
      </c>
      <c r="C4" s="53"/>
      <c r="D4" s="68"/>
      <c r="E4" s="69"/>
      <c r="F4" s="70"/>
      <c r="G4" s="71"/>
      <c r="H4" s="72"/>
      <c r="I4" s="72"/>
      <c r="J4" s="72"/>
      <c r="K4" s="7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G16" sqref="G16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188" t="s">
        <v>73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26.25" thickBot="1" x14ac:dyDescent="0.2">
      <c r="A2" s="189" t="s">
        <v>72</v>
      </c>
      <c r="B2" s="189"/>
      <c r="C2" s="29"/>
      <c r="D2" s="29"/>
      <c r="E2" s="29"/>
      <c r="F2" s="49"/>
      <c r="G2" s="49"/>
      <c r="H2" s="49"/>
      <c r="I2" s="49"/>
      <c r="J2" s="190" t="s">
        <v>71</v>
      </c>
      <c r="K2" s="190"/>
    </row>
    <row r="3" spans="1:11" ht="22.5" customHeight="1" x14ac:dyDescent="0.15">
      <c r="A3" s="50" t="s">
        <v>70</v>
      </c>
      <c r="B3" s="44" t="s">
        <v>69</v>
      </c>
      <c r="C3" s="44" t="s">
        <v>68</v>
      </c>
      <c r="D3" s="44" t="s">
        <v>67</v>
      </c>
      <c r="E3" s="44" t="s">
        <v>66</v>
      </c>
      <c r="F3" s="44" t="s">
        <v>65</v>
      </c>
      <c r="G3" s="44" t="s">
        <v>64</v>
      </c>
      <c r="H3" s="44" t="s">
        <v>63</v>
      </c>
      <c r="I3" s="44" t="s">
        <v>62</v>
      </c>
      <c r="J3" s="44" t="s">
        <v>61</v>
      </c>
      <c r="K3" s="48" t="s">
        <v>60</v>
      </c>
    </row>
    <row r="4" spans="1:11" ht="47.25" customHeight="1" thickBot="1" x14ac:dyDescent="0.2">
      <c r="A4" s="51"/>
      <c r="B4" s="52" t="s">
        <v>127</v>
      </c>
      <c r="C4" s="53"/>
      <c r="D4" s="54"/>
      <c r="E4" s="55"/>
      <c r="F4" s="55"/>
      <c r="G4" s="56"/>
      <c r="H4" s="56"/>
      <c r="I4" s="53"/>
      <c r="J4" s="57"/>
      <c r="K4" s="5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1" sqref="B11"/>
    </sheetView>
  </sheetViews>
  <sheetFormatPr defaultRowHeight="13.5" x14ac:dyDescent="0.15"/>
  <cols>
    <col min="1" max="1" width="4.21875" style="12" customWidth="1"/>
    <col min="2" max="2" width="24.44140625" style="11" customWidth="1"/>
    <col min="3" max="3" width="18.21875" style="1" bestFit="1" customWidth="1"/>
    <col min="4" max="4" width="12.109375" style="9" bestFit="1" customWidth="1"/>
    <col min="5" max="9" width="11.44140625" style="10" bestFit="1" customWidth="1"/>
    <col min="10" max="10" width="8" style="1" customWidth="1"/>
  </cols>
  <sheetData>
    <row r="1" spans="1:10" ht="25.5" x14ac:dyDescent="0.15">
      <c r="B1" s="188" t="s">
        <v>173</v>
      </c>
      <c r="C1" s="188"/>
      <c r="D1" s="188"/>
      <c r="E1" s="188"/>
      <c r="F1" s="188"/>
      <c r="G1" s="188"/>
      <c r="H1" s="188"/>
      <c r="I1" s="188"/>
      <c r="J1" s="188"/>
    </row>
    <row r="2" spans="1:10" ht="25.5" customHeight="1" thickBot="1" x14ac:dyDescent="0.2">
      <c r="A2" s="191" t="s">
        <v>20</v>
      </c>
      <c r="B2" s="191"/>
      <c r="C2" s="31"/>
      <c r="D2" s="32"/>
      <c r="E2" s="33"/>
      <c r="F2" s="33"/>
      <c r="G2" s="34"/>
      <c r="H2" s="34"/>
      <c r="I2" s="190" t="s">
        <v>0</v>
      </c>
      <c r="J2" s="190"/>
    </row>
    <row r="3" spans="1:10" ht="30" customHeight="1" x14ac:dyDescent="0.15">
      <c r="A3" s="37" t="s">
        <v>112</v>
      </c>
      <c r="B3" s="43" t="s">
        <v>2</v>
      </c>
      <c r="C3" s="44" t="s">
        <v>9</v>
      </c>
      <c r="D3" s="45" t="s">
        <v>3</v>
      </c>
      <c r="E3" s="46" t="s">
        <v>4</v>
      </c>
      <c r="F3" s="46" t="s">
        <v>5</v>
      </c>
      <c r="G3" s="46" t="s">
        <v>6</v>
      </c>
      <c r="H3" s="47" t="s">
        <v>10</v>
      </c>
      <c r="I3" s="46" t="s">
        <v>8</v>
      </c>
      <c r="J3" s="48" t="s">
        <v>7</v>
      </c>
    </row>
    <row r="4" spans="1:10" s="99" customFormat="1" ht="30" customHeight="1" x14ac:dyDescent="0.15">
      <c r="A4" s="88">
        <v>1</v>
      </c>
      <c r="B4" s="111" t="s">
        <v>189</v>
      </c>
      <c r="C4" s="101" t="s">
        <v>22</v>
      </c>
      <c r="D4" s="102">
        <v>6600000</v>
      </c>
      <c r="E4" s="94">
        <v>44917</v>
      </c>
      <c r="F4" s="94">
        <v>44927</v>
      </c>
      <c r="G4" s="94">
        <v>45291</v>
      </c>
      <c r="H4" s="94">
        <v>44957</v>
      </c>
      <c r="I4" s="94">
        <v>44958</v>
      </c>
      <c r="J4" s="103"/>
    </row>
    <row r="5" spans="1:10" s="99" customFormat="1" ht="30" customHeight="1" x14ac:dyDescent="0.15">
      <c r="A5" s="88">
        <v>2</v>
      </c>
      <c r="B5" s="111" t="s">
        <v>190</v>
      </c>
      <c r="C5" s="101" t="s">
        <v>138</v>
      </c>
      <c r="D5" s="102">
        <v>3310200</v>
      </c>
      <c r="E5" s="94">
        <v>44917</v>
      </c>
      <c r="F5" s="94">
        <v>44927</v>
      </c>
      <c r="G5" s="94">
        <v>45291</v>
      </c>
      <c r="H5" s="94">
        <v>44957</v>
      </c>
      <c r="I5" s="94">
        <v>44958</v>
      </c>
      <c r="J5" s="103"/>
    </row>
    <row r="6" spans="1:10" s="99" customFormat="1" ht="30" customHeight="1" x14ac:dyDescent="0.15">
      <c r="A6" s="88">
        <v>3</v>
      </c>
      <c r="B6" s="111" t="s">
        <v>191</v>
      </c>
      <c r="C6" s="101" t="s">
        <v>138</v>
      </c>
      <c r="D6" s="102">
        <v>7101600</v>
      </c>
      <c r="E6" s="94">
        <v>44917</v>
      </c>
      <c r="F6" s="94">
        <v>44927</v>
      </c>
      <c r="G6" s="94">
        <v>45291</v>
      </c>
      <c r="H6" s="94">
        <v>44957</v>
      </c>
      <c r="I6" s="94">
        <v>44958</v>
      </c>
      <c r="J6" s="103"/>
    </row>
    <row r="7" spans="1:10" s="99" customFormat="1" ht="30" customHeight="1" x14ac:dyDescent="0.15">
      <c r="A7" s="88">
        <v>4</v>
      </c>
      <c r="B7" s="111" t="s">
        <v>192</v>
      </c>
      <c r="C7" s="92" t="s">
        <v>122</v>
      </c>
      <c r="D7" s="91">
        <v>3240000</v>
      </c>
      <c r="E7" s="94">
        <v>44921</v>
      </c>
      <c r="F7" s="94">
        <v>44927</v>
      </c>
      <c r="G7" s="94">
        <v>45291</v>
      </c>
      <c r="H7" s="94">
        <v>44957</v>
      </c>
      <c r="I7" s="94">
        <v>44958</v>
      </c>
      <c r="J7" s="103"/>
    </row>
    <row r="8" spans="1:10" s="99" customFormat="1" ht="30" customHeight="1" x14ac:dyDescent="0.15">
      <c r="A8" s="88">
        <v>5</v>
      </c>
      <c r="B8" s="111" t="s">
        <v>193</v>
      </c>
      <c r="C8" s="92" t="s">
        <v>122</v>
      </c>
      <c r="D8" s="91">
        <v>1200000</v>
      </c>
      <c r="E8" s="94">
        <v>44921</v>
      </c>
      <c r="F8" s="94">
        <v>44927</v>
      </c>
      <c r="G8" s="94">
        <v>45291</v>
      </c>
      <c r="H8" s="94">
        <v>44957</v>
      </c>
      <c r="I8" s="94">
        <v>44958</v>
      </c>
      <c r="J8" s="103"/>
    </row>
    <row r="9" spans="1:10" s="99" customFormat="1" ht="30" customHeight="1" x14ac:dyDescent="0.15">
      <c r="A9" s="88">
        <v>6</v>
      </c>
      <c r="B9" s="111" t="s">
        <v>194</v>
      </c>
      <c r="C9" s="101" t="s">
        <v>123</v>
      </c>
      <c r="D9" s="102">
        <v>2772000</v>
      </c>
      <c r="E9" s="94">
        <v>44923</v>
      </c>
      <c r="F9" s="94">
        <v>44927</v>
      </c>
      <c r="G9" s="94">
        <v>45291</v>
      </c>
      <c r="H9" s="94">
        <v>44957</v>
      </c>
      <c r="I9" s="94">
        <v>44958</v>
      </c>
      <c r="J9" s="103"/>
    </row>
    <row r="10" spans="1:10" s="99" customFormat="1" ht="30" customHeight="1" x14ac:dyDescent="0.15">
      <c r="A10" s="88">
        <v>7</v>
      </c>
      <c r="B10" s="111" t="s">
        <v>195</v>
      </c>
      <c r="C10" s="92" t="s">
        <v>174</v>
      </c>
      <c r="D10" s="91">
        <v>2772000</v>
      </c>
      <c r="E10" s="94">
        <v>44923</v>
      </c>
      <c r="F10" s="94">
        <v>44927</v>
      </c>
      <c r="G10" s="94">
        <v>45291</v>
      </c>
      <c r="H10" s="94">
        <v>44957</v>
      </c>
      <c r="I10" s="94">
        <v>44958</v>
      </c>
      <c r="J10" s="103"/>
    </row>
    <row r="11" spans="1:10" s="99" customFormat="1" ht="30" customHeight="1" x14ac:dyDescent="0.15">
      <c r="A11" s="88">
        <v>8</v>
      </c>
      <c r="B11" s="111" t="s">
        <v>196</v>
      </c>
      <c r="C11" s="101" t="s">
        <v>124</v>
      </c>
      <c r="D11" s="102">
        <v>11926560</v>
      </c>
      <c r="E11" s="94">
        <v>44917</v>
      </c>
      <c r="F11" s="94">
        <v>44927</v>
      </c>
      <c r="G11" s="94">
        <v>45291</v>
      </c>
      <c r="H11" s="94">
        <v>44957</v>
      </c>
      <c r="I11" s="94">
        <v>44958</v>
      </c>
      <c r="J11" s="103"/>
    </row>
    <row r="12" spans="1:10" s="99" customFormat="1" ht="30" customHeight="1" x14ac:dyDescent="0.15">
      <c r="A12" s="88">
        <v>9</v>
      </c>
      <c r="B12" s="111" t="s">
        <v>197</v>
      </c>
      <c r="C12" s="101" t="s">
        <v>132</v>
      </c>
      <c r="D12" s="102">
        <v>3720000</v>
      </c>
      <c r="E12" s="94">
        <v>44921</v>
      </c>
      <c r="F12" s="94">
        <v>44927</v>
      </c>
      <c r="G12" s="94">
        <v>45291</v>
      </c>
      <c r="H12" s="94">
        <v>44957</v>
      </c>
      <c r="I12" s="94">
        <v>44958</v>
      </c>
      <c r="J12" s="103"/>
    </row>
    <row r="13" spans="1:10" s="99" customFormat="1" ht="30" customHeight="1" x14ac:dyDescent="0.15">
      <c r="A13" s="88">
        <v>10</v>
      </c>
      <c r="B13" s="112" t="s">
        <v>198</v>
      </c>
      <c r="C13" s="92" t="s">
        <v>150</v>
      </c>
      <c r="D13" s="91">
        <v>2640000</v>
      </c>
      <c r="E13" s="94">
        <v>44921</v>
      </c>
      <c r="F13" s="94">
        <v>44927</v>
      </c>
      <c r="G13" s="94">
        <v>45291</v>
      </c>
      <c r="H13" s="94">
        <v>44957</v>
      </c>
      <c r="I13" s="94">
        <v>44958</v>
      </c>
      <c r="J13" s="103"/>
    </row>
    <row r="14" spans="1:10" s="99" customFormat="1" ht="30" customHeight="1" x14ac:dyDescent="0.15">
      <c r="A14" s="88">
        <v>11</v>
      </c>
      <c r="B14" s="112" t="s">
        <v>199</v>
      </c>
      <c r="C14" s="92" t="s">
        <v>175</v>
      </c>
      <c r="D14" s="91">
        <v>914222400</v>
      </c>
      <c r="E14" s="94">
        <v>44916</v>
      </c>
      <c r="F14" s="94">
        <v>44927</v>
      </c>
      <c r="G14" s="94">
        <v>45291</v>
      </c>
      <c r="H14" s="94">
        <v>44957</v>
      </c>
      <c r="I14" s="94">
        <v>44958</v>
      </c>
      <c r="J14" s="103"/>
    </row>
    <row r="15" spans="1:10" s="12" customFormat="1" ht="30" customHeight="1" thickBot="1" x14ac:dyDescent="0.2">
      <c r="A15" s="95">
        <v>12</v>
      </c>
      <c r="B15" s="122" t="s">
        <v>130</v>
      </c>
      <c r="C15" s="96" t="s">
        <v>131</v>
      </c>
      <c r="D15" s="93">
        <v>55200000</v>
      </c>
      <c r="E15" s="97">
        <v>44923</v>
      </c>
      <c r="F15" s="97">
        <v>44928</v>
      </c>
      <c r="G15" s="97">
        <v>45289</v>
      </c>
      <c r="H15" s="97">
        <v>44957</v>
      </c>
      <c r="I15" s="97">
        <v>44958</v>
      </c>
      <c r="J15" s="104"/>
    </row>
  </sheetData>
  <mergeCells count="3">
    <mergeCell ref="B1:J1"/>
    <mergeCell ref="I2:J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115" zoomScaleNormal="115" workbookViewId="0">
      <selection activeCell="E20" sqref="E20"/>
    </sheetView>
  </sheetViews>
  <sheetFormatPr defaultRowHeight="13.5" x14ac:dyDescent="0.15"/>
  <cols>
    <col min="1" max="1" width="4" style="13" bestFit="1" customWidth="1"/>
    <col min="2" max="2" width="15.109375" style="15" bestFit="1" customWidth="1"/>
    <col min="3" max="3" width="28.77734375" style="16" customWidth="1"/>
    <col min="4" max="4" width="13.33203125" style="15" customWidth="1"/>
    <col min="5" max="5" width="11.5546875" style="17" bestFit="1" customWidth="1"/>
    <col min="6" max="6" width="9.5546875" style="14" customWidth="1"/>
    <col min="7" max="7" width="11.109375" style="14" bestFit="1" customWidth="1"/>
    <col min="8" max="8" width="10.33203125" style="14" customWidth="1"/>
    <col min="9" max="9" width="12" style="14" customWidth="1"/>
    <col min="10" max="10" width="17.33203125" style="3" customWidth="1"/>
    <col min="11" max="11" width="11.5546875" style="13" bestFit="1" customWidth="1"/>
    <col min="12" max="12" width="9.88671875" style="13" bestFit="1" customWidth="1"/>
    <col min="13" max="16384" width="8.88671875" style="13"/>
  </cols>
  <sheetData>
    <row r="1" spans="1:12" ht="25.5" x14ac:dyDescent="0.15">
      <c r="B1" s="192" t="s">
        <v>179</v>
      </c>
      <c r="C1" s="192"/>
      <c r="D1" s="192"/>
      <c r="E1" s="192"/>
      <c r="F1" s="192"/>
      <c r="G1" s="192"/>
      <c r="H1" s="192"/>
      <c r="I1" s="192"/>
      <c r="J1" s="192"/>
    </row>
    <row r="2" spans="1:12" ht="26.25" thickBot="1" x14ac:dyDescent="0.2">
      <c r="B2" s="193" t="s">
        <v>21</v>
      </c>
      <c r="C2" s="193"/>
      <c r="D2" s="30"/>
      <c r="E2" s="35"/>
      <c r="F2" s="35"/>
      <c r="G2" s="35"/>
      <c r="H2" s="35"/>
      <c r="I2" s="35"/>
      <c r="J2" s="36" t="s">
        <v>16</v>
      </c>
    </row>
    <row r="3" spans="1:12" ht="24.75" customHeight="1" x14ac:dyDescent="0.15">
      <c r="A3" s="37" t="s">
        <v>112</v>
      </c>
      <c r="B3" s="38" t="s">
        <v>1</v>
      </c>
      <c r="C3" s="39" t="s">
        <v>2</v>
      </c>
      <c r="D3" s="40" t="s">
        <v>11</v>
      </c>
      <c r="E3" s="41" t="s">
        <v>12</v>
      </c>
      <c r="F3" s="41" t="s">
        <v>17</v>
      </c>
      <c r="G3" s="41" t="s">
        <v>13</v>
      </c>
      <c r="H3" s="41" t="s">
        <v>14</v>
      </c>
      <c r="I3" s="41" t="s">
        <v>15</v>
      </c>
      <c r="J3" s="42" t="s">
        <v>18</v>
      </c>
    </row>
    <row r="4" spans="1:12" s="118" customFormat="1" ht="24.75" customHeight="1" x14ac:dyDescent="0.15">
      <c r="A4" s="114">
        <v>1</v>
      </c>
      <c r="B4" s="115" t="s">
        <v>19</v>
      </c>
      <c r="C4" s="111" t="s">
        <v>189</v>
      </c>
      <c r="D4" s="101" t="s">
        <v>22</v>
      </c>
      <c r="E4" s="102">
        <v>6600000</v>
      </c>
      <c r="F4" s="116"/>
      <c r="G4" s="116">
        <v>550000</v>
      </c>
      <c r="H4" s="116"/>
      <c r="I4" s="116">
        <f>G4</f>
        <v>550000</v>
      </c>
      <c r="J4" s="117" t="s">
        <v>176</v>
      </c>
    </row>
    <row r="5" spans="1:12" s="118" customFormat="1" ht="24.75" customHeight="1" x14ac:dyDescent="0.15">
      <c r="A5" s="114">
        <v>2</v>
      </c>
      <c r="B5" s="115" t="s">
        <v>19</v>
      </c>
      <c r="C5" s="111" t="s">
        <v>190</v>
      </c>
      <c r="D5" s="101" t="s">
        <v>138</v>
      </c>
      <c r="E5" s="102">
        <v>3310200</v>
      </c>
      <c r="F5" s="116"/>
      <c r="G5" s="116">
        <v>251710</v>
      </c>
      <c r="H5" s="116"/>
      <c r="I5" s="116">
        <f>G5</f>
        <v>251710</v>
      </c>
      <c r="J5" s="117" t="s">
        <v>176</v>
      </c>
    </row>
    <row r="6" spans="1:12" s="118" customFormat="1" ht="24.75" customHeight="1" x14ac:dyDescent="0.15">
      <c r="A6" s="114">
        <v>3</v>
      </c>
      <c r="B6" s="115" t="s">
        <v>19</v>
      </c>
      <c r="C6" s="111" t="s">
        <v>191</v>
      </c>
      <c r="D6" s="101" t="s">
        <v>138</v>
      </c>
      <c r="E6" s="102">
        <v>7101600</v>
      </c>
      <c r="F6" s="116"/>
      <c r="G6" s="116">
        <v>591800</v>
      </c>
      <c r="H6" s="116"/>
      <c r="I6" s="116">
        <f>G6</f>
        <v>591800</v>
      </c>
      <c r="J6" s="117" t="s">
        <v>176</v>
      </c>
    </row>
    <row r="7" spans="1:12" s="118" customFormat="1" ht="24.75" customHeight="1" x14ac:dyDescent="0.15">
      <c r="A7" s="114">
        <v>4</v>
      </c>
      <c r="B7" s="115" t="s">
        <v>19</v>
      </c>
      <c r="C7" s="111" t="s">
        <v>192</v>
      </c>
      <c r="D7" s="92" t="s">
        <v>122</v>
      </c>
      <c r="E7" s="91">
        <v>3240000</v>
      </c>
      <c r="F7" s="116"/>
      <c r="G7" s="116">
        <v>270000</v>
      </c>
      <c r="H7" s="116"/>
      <c r="I7" s="116">
        <f t="shared" ref="I7:I14" si="0">G7</f>
        <v>270000</v>
      </c>
      <c r="J7" s="117" t="s">
        <v>176</v>
      </c>
    </row>
    <row r="8" spans="1:12" s="118" customFormat="1" ht="24.75" customHeight="1" x14ac:dyDescent="0.15">
      <c r="A8" s="114">
        <v>5</v>
      </c>
      <c r="B8" s="115" t="s">
        <v>133</v>
      </c>
      <c r="C8" s="111" t="s">
        <v>193</v>
      </c>
      <c r="D8" s="92" t="s">
        <v>122</v>
      </c>
      <c r="E8" s="91">
        <v>1200000</v>
      </c>
      <c r="F8" s="116"/>
      <c r="G8" s="116">
        <v>100000</v>
      </c>
      <c r="H8" s="116"/>
      <c r="I8" s="116">
        <f t="shared" si="0"/>
        <v>100000</v>
      </c>
      <c r="J8" s="117" t="s">
        <v>176</v>
      </c>
    </row>
    <row r="9" spans="1:12" s="118" customFormat="1" ht="24.75" customHeight="1" x14ac:dyDescent="0.15">
      <c r="A9" s="114">
        <v>6</v>
      </c>
      <c r="B9" s="115" t="s">
        <v>19</v>
      </c>
      <c r="C9" s="111" t="s">
        <v>194</v>
      </c>
      <c r="D9" s="101" t="s">
        <v>123</v>
      </c>
      <c r="E9" s="102">
        <v>2772000</v>
      </c>
      <c r="F9" s="116"/>
      <c r="G9" s="116">
        <v>231000</v>
      </c>
      <c r="H9" s="116"/>
      <c r="I9" s="116">
        <f t="shared" si="0"/>
        <v>231000</v>
      </c>
      <c r="J9" s="117" t="s">
        <v>176</v>
      </c>
    </row>
    <row r="10" spans="1:12" s="118" customFormat="1" ht="24.75" customHeight="1" x14ac:dyDescent="0.15">
      <c r="A10" s="114">
        <v>7</v>
      </c>
      <c r="B10" s="115" t="s">
        <v>19</v>
      </c>
      <c r="C10" s="111" t="s">
        <v>195</v>
      </c>
      <c r="D10" s="92" t="s">
        <v>174</v>
      </c>
      <c r="E10" s="91">
        <v>2772000</v>
      </c>
      <c r="F10" s="116"/>
      <c r="G10" s="116">
        <v>231000</v>
      </c>
      <c r="H10" s="116"/>
      <c r="I10" s="116">
        <f t="shared" si="0"/>
        <v>231000</v>
      </c>
      <c r="J10" s="117" t="s">
        <v>176</v>
      </c>
      <c r="L10" s="119"/>
    </row>
    <row r="11" spans="1:12" s="118" customFormat="1" ht="24.75" customHeight="1" x14ac:dyDescent="0.15">
      <c r="A11" s="114">
        <v>8</v>
      </c>
      <c r="B11" s="115" t="s">
        <v>136</v>
      </c>
      <c r="C11" s="111" t="s">
        <v>196</v>
      </c>
      <c r="D11" s="101" t="s">
        <v>124</v>
      </c>
      <c r="E11" s="102">
        <v>11926560</v>
      </c>
      <c r="F11" s="116"/>
      <c r="G11" s="116">
        <v>993880</v>
      </c>
      <c r="H11" s="116"/>
      <c r="I11" s="116">
        <f t="shared" si="0"/>
        <v>993880</v>
      </c>
      <c r="J11" s="117" t="s">
        <v>176</v>
      </c>
    </row>
    <row r="12" spans="1:12" s="118" customFormat="1" ht="24.75" customHeight="1" x14ac:dyDescent="0.15">
      <c r="A12" s="114">
        <v>9</v>
      </c>
      <c r="B12" s="115" t="s">
        <v>19</v>
      </c>
      <c r="C12" s="111" t="s">
        <v>197</v>
      </c>
      <c r="D12" s="101" t="s">
        <v>132</v>
      </c>
      <c r="E12" s="102">
        <v>3720000</v>
      </c>
      <c r="F12" s="116"/>
      <c r="G12" s="116">
        <v>620000</v>
      </c>
      <c r="H12" s="116"/>
      <c r="I12" s="116">
        <f>G12</f>
        <v>620000</v>
      </c>
      <c r="J12" s="117" t="s">
        <v>176</v>
      </c>
    </row>
    <row r="13" spans="1:12" s="118" customFormat="1" ht="24.75" customHeight="1" x14ac:dyDescent="0.15">
      <c r="A13" s="114">
        <v>10</v>
      </c>
      <c r="B13" s="115" t="s">
        <v>19</v>
      </c>
      <c r="C13" s="112" t="s">
        <v>198</v>
      </c>
      <c r="D13" s="92" t="s">
        <v>150</v>
      </c>
      <c r="E13" s="91">
        <v>2640000</v>
      </c>
      <c r="F13" s="116"/>
      <c r="G13" s="116">
        <v>220000</v>
      </c>
      <c r="H13" s="116"/>
      <c r="I13" s="116">
        <f t="shared" si="0"/>
        <v>220000</v>
      </c>
      <c r="J13" s="117" t="s">
        <v>176</v>
      </c>
    </row>
    <row r="14" spans="1:12" s="118" customFormat="1" ht="24.75" customHeight="1" x14ac:dyDescent="0.15">
      <c r="A14" s="114">
        <v>11</v>
      </c>
      <c r="B14" s="115" t="s">
        <v>134</v>
      </c>
      <c r="C14" s="112" t="s">
        <v>199</v>
      </c>
      <c r="D14" s="92" t="s">
        <v>175</v>
      </c>
      <c r="E14" s="91">
        <v>914222400</v>
      </c>
      <c r="F14" s="116"/>
      <c r="G14" s="116">
        <v>65693300</v>
      </c>
      <c r="H14" s="116"/>
      <c r="I14" s="116">
        <f t="shared" si="0"/>
        <v>65693300</v>
      </c>
      <c r="J14" s="117" t="s">
        <v>176</v>
      </c>
    </row>
    <row r="15" spans="1:12" s="118" customFormat="1" ht="24.75" customHeight="1" thickBot="1" x14ac:dyDescent="0.2">
      <c r="A15" s="142">
        <v>12</v>
      </c>
      <c r="B15" s="120" t="s">
        <v>125</v>
      </c>
      <c r="C15" s="122" t="s">
        <v>130</v>
      </c>
      <c r="D15" s="96" t="s">
        <v>131</v>
      </c>
      <c r="E15" s="93">
        <v>55200000</v>
      </c>
      <c r="F15" s="121"/>
      <c r="G15" s="121">
        <v>2880000</v>
      </c>
      <c r="H15" s="121"/>
      <c r="I15" s="121">
        <f>G15</f>
        <v>2880000</v>
      </c>
      <c r="J15" s="154" t="s">
        <v>177</v>
      </c>
    </row>
    <row r="16" spans="1:12" x14ac:dyDescent="0.15">
      <c r="B16" s="110"/>
      <c r="C16" s="113"/>
      <c r="D16" s="110"/>
    </row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Normal="100" workbookViewId="0">
      <selection activeCell="D16" sqref="D16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2"/>
  </cols>
  <sheetData>
    <row r="1" spans="1:5" ht="35.1" customHeight="1" x14ac:dyDescent="0.15">
      <c r="A1" s="188" t="s">
        <v>178</v>
      </c>
      <c r="B1" s="188"/>
      <c r="C1" s="188"/>
      <c r="D1" s="188"/>
      <c r="E1" s="188"/>
    </row>
    <row r="2" spans="1:5" ht="26.25" thickBot="1" x14ac:dyDescent="0.2">
      <c r="A2" s="124" t="s">
        <v>34</v>
      </c>
      <c r="B2" s="124"/>
      <c r="C2" s="123"/>
      <c r="D2" s="123"/>
      <c r="E2" s="125" t="s">
        <v>33</v>
      </c>
    </row>
    <row r="3" spans="1:5" ht="21" customHeight="1" x14ac:dyDescent="0.15">
      <c r="A3" s="194" t="s">
        <v>32</v>
      </c>
      <c r="B3" s="133" t="s">
        <v>31</v>
      </c>
      <c r="C3" s="197" t="s">
        <v>180</v>
      </c>
      <c r="D3" s="198"/>
      <c r="E3" s="199"/>
    </row>
    <row r="4" spans="1:5" ht="21" customHeight="1" x14ac:dyDescent="0.15">
      <c r="A4" s="195"/>
      <c r="B4" s="28" t="s">
        <v>30</v>
      </c>
      <c r="C4" s="138">
        <v>1544000</v>
      </c>
      <c r="D4" s="28" t="s">
        <v>113</v>
      </c>
      <c r="E4" s="139">
        <v>1474000</v>
      </c>
    </row>
    <row r="5" spans="1:5" ht="21" customHeight="1" x14ac:dyDescent="0.15">
      <c r="A5" s="195"/>
      <c r="B5" s="28" t="s">
        <v>29</v>
      </c>
      <c r="C5" s="98">
        <f>E4/C4</f>
        <v>0.95466321243523311</v>
      </c>
      <c r="D5" s="28" t="s">
        <v>28</v>
      </c>
      <c r="E5" s="134">
        <f>E4</f>
        <v>1474000</v>
      </c>
    </row>
    <row r="6" spans="1:5" ht="21" customHeight="1" x14ac:dyDescent="0.15">
      <c r="A6" s="195"/>
      <c r="B6" s="28" t="s">
        <v>27</v>
      </c>
      <c r="C6" s="23" t="s">
        <v>181</v>
      </c>
      <c r="D6" s="28" t="s">
        <v>114</v>
      </c>
      <c r="E6" s="135" t="s">
        <v>182</v>
      </c>
    </row>
    <row r="7" spans="1:5" ht="21" customHeight="1" x14ac:dyDescent="0.15">
      <c r="A7" s="195"/>
      <c r="B7" s="28" t="s">
        <v>26</v>
      </c>
      <c r="C7" s="19" t="s">
        <v>139</v>
      </c>
      <c r="D7" s="28" t="s">
        <v>115</v>
      </c>
      <c r="E7" s="135" t="s">
        <v>183</v>
      </c>
    </row>
    <row r="8" spans="1:5" ht="21" customHeight="1" x14ac:dyDescent="0.15">
      <c r="A8" s="195"/>
      <c r="B8" s="28" t="s">
        <v>25</v>
      </c>
      <c r="C8" s="19" t="s">
        <v>140</v>
      </c>
      <c r="D8" s="28" t="s">
        <v>24</v>
      </c>
      <c r="E8" s="140" t="s">
        <v>184</v>
      </c>
    </row>
    <row r="9" spans="1:5" ht="21" customHeight="1" thickBot="1" x14ac:dyDescent="0.2">
      <c r="A9" s="196"/>
      <c r="B9" s="136" t="s">
        <v>23</v>
      </c>
      <c r="C9" s="137" t="s">
        <v>141</v>
      </c>
      <c r="D9" s="136" t="s">
        <v>126</v>
      </c>
      <c r="E9" s="165" t="s">
        <v>185</v>
      </c>
    </row>
  </sheetData>
  <mergeCells count="3">
    <mergeCell ref="A1:E1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5" zoomScaleNormal="85" workbookViewId="0">
      <selection activeCell="B10" sqref="B10:F10"/>
    </sheetView>
  </sheetViews>
  <sheetFormatPr defaultRowHeight="13.5" x14ac:dyDescent="0.15"/>
  <cols>
    <col min="1" max="1" width="17.109375" style="1" customWidth="1"/>
    <col min="2" max="2" width="20.44140625" style="3" customWidth="1"/>
    <col min="3" max="3" width="21.33203125" style="3" customWidth="1"/>
    <col min="4" max="4" width="15.5546875" style="3" customWidth="1"/>
    <col min="5" max="6" width="15.5546875" style="1" customWidth="1"/>
    <col min="7" max="16384" width="8.88671875" style="12"/>
  </cols>
  <sheetData>
    <row r="1" spans="1:6" ht="49.5" customHeight="1" x14ac:dyDescent="0.15">
      <c r="A1" s="188" t="s">
        <v>117</v>
      </c>
      <c r="B1" s="188"/>
      <c r="C1" s="188"/>
      <c r="D1" s="188"/>
      <c r="E1" s="188"/>
      <c r="F1" s="188"/>
    </row>
    <row r="2" spans="1:6" ht="26.25" thickBot="1" x14ac:dyDescent="0.2">
      <c r="A2" s="81" t="s">
        <v>116</v>
      </c>
      <c r="B2" s="22"/>
      <c r="C2" s="21"/>
      <c r="D2" s="21"/>
      <c r="E2" s="20"/>
      <c r="F2" s="18" t="s">
        <v>118</v>
      </c>
    </row>
    <row r="3" spans="1:6" ht="25.5" customHeight="1" thickTop="1" x14ac:dyDescent="0.15">
      <c r="A3" s="74" t="s">
        <v>45</v>
      </c>
      <c r="B3" s="209" t="str">
        <f>계약현황공개!C3</f>
        <v>주차차단기 루프코일 등 설치공사</v>
      </c>
      <c r="C3" s="210"/>
      <c r="D3" s="210"/>
      <c r="E3" s="210"/>
      <c r="F3" s="211"/>
    </row>
    <row r="4" spans="1:6" ht="25.5" customHeight="1" x14ac:dyDescent="0.15">
      <c r="A4" s="126" t="s">
        <v>44</v>
      </c>
      <c r="B4" s="212" t="s">
        <v>27</v>
      </c>
      <c r="C4" s="212" t="s">
        <v>119</v>
      </c>
      <c r="D4" s="75" t="s">
        <v>43</v>
      </c>
      <c r="E4" s="75" t="s">
        <v>28</v>
      </c>
      <c r="F4" s="76" t="s">
        <v>42</v>
      </c>
    </row>
    <row r="5" spans="1:6" ht="25.5" customHeight="1" x14ac:dyDescent="0.15">
      <c r="A5" s="127"/>
      <c r="B5" s="213"/>
      <c r="C5" s="214"/>
      <c r="D5" s="75" t="s">
        <v>41</v>
      </c>
      <c r="E5" s="75" t="s">
        <v>40</v>
      </c>
      <c r="F5" s="76" t="s">
        <v>39</v>
      </c>
    </row>
    <row r="6" spans="1:6" ht="39" customHeight="1" x14ac:dyDescent="0.15">
      <c r="A6" s="128"/>
      <c r="B6" s="87" t="str">
        <f>계약현황공개!C6</f>
        <v>2023.01.17.</v>
      </c>
      <c r="C6" s="86" t="s">
        <v>186</v>
      </c>
      <c r="D6" s="89">
        <f>계약현황공개!C4</f>
        <v>1544000</v>
      </c>
      <c r="E6" s="89">
        <f>계약현황공개!E4</f>
        <v>1474000</v>
      </c>
      <c r="F6" s="90">
        <f>E6/D6</f>
        <v>0.95466321243523311</v>
      </c>
    </row>
    <row r="7" spans="1:6" ht="25.5" customHeight="1" x14ac:dyDescent="0.15">
      <c r="A7" s="126" t="s">
        <v>24</v>
      </c>
      <c r="B7" s="75" t="s">
        <v>38</v>
      </c>
      <c r="C7" s="129" t="s">
        <v>120</v>
      </c>
      <c r="D7" s="130" t="s">
        <v>37</v>
      </c>
      <c r="E7" s="131"/>
      <c r="F7" s="132"/>
    </row>
    <row r="8" spans="1:6" ht="25.5" customHeight="1" x14ac:dyDescent="0.15">
      <c r="A8" s="128"/>
      <c r="B8" s="77" t="str">
        <f>계약현황공개!E8</f>
        <v>우성시큐리티</v>
      </c>
      <c r="C8" s="78" t="s">
        <v>187</v>
      </c>
      <c r="D8" s="206" t="str">
        <f>계약현황공개!E9</f>
        <v>경기도 김포시 장기동 804-14</v>
      </c>
      <c r="E8" s="207"/>
      <c r="F8" s="208"/>
    </row>
    <row r="9" spans="1:6" ht="25.5" customHeight="1" x14ac:dyDescent="0.15">
      <c r="A9" s="80" t="s">
        <v>121</v>
      </c>
      <c r="B9" s="200" t="s">
        <v>142</v>
      </c>
      <c r="C9" s="201"/>
      <c r="D9" s="201"/>
      <c r="E9" s="201"/>
      <c r="F9" s="202"/>
    </row>
    <row r="10" spans="1:6" ht="25.5" customHeight="1" x14ac:dyDescent="0.15">
      <c r="A10" s="80" t="s">
        <v>36</v>
      </c>
      <c r="B10" s="200" t="s">
        <v>143</v>
      </c>
      <c r="C10" s="201"/>
      <c r="D10" s="201"/>
      <c r="E10" s="201"/>
      <c r="F10" s="202"/>
    </row>
    <row r="11" spans="1:6" ht="25.5" customHeight="1" thickBot="1" x14ac:dyDescent="0.2">
      <c r="A11" s="79" t="s">
        <v>35</v>
      </c>
      <c r="B11" s="203"/>
      <c r="C11" s="204"/>
      <c r="D11" s="204"/>
      <c r="E11" s="204"/>
      <c r="F11" s="205"/>
    </row>
    <row r="12" spans="1:6" ht="14.25" thickTop="1" x14ac:dyDescent="0.15"/>
  </sheetData>
  <mergeCells count="8">
    <mergeCell ref="B10:F10"/>
    <mergeCell ref="B11:F11"/>
    <mergeCell ref="D8:F8"/>
    <mergeCell ref="A1:F1"/>
    <mergeCell ref="B3:F3"/>
    <mergeCell ref="B4:B5"/>
    <mergeCell ref="C4:C5"/>
    <mergeCell ref="B9:F9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2021-08-12T04:34:05Z</cp:lastPrinted>
  <dcterms:created xsi:type="dcterms:W3CDTF">2014-01-20T06:24:27Z</dcterms:created>
  <dcterms:modified xsi:type="dcterms:W3CDTF">2023-02-20T05:19:15Z</dcterms:modified>
</cp:coreProperties>
</file>