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중원 계약 관련\2024년 계약 관련\계약현황 공개\"/>
    </mc:Choice>
  </mc:AlternateContent>
  <xr:revisionPtr revIDLastSave="0" documentId="13_ncr:1_{04864B47-0970-4507-BA26-0CFFB85F360D}" xr6:coauthVersionLast="47" xr6:coauthVersionMax="47" xr10:uidLastSave="{00000000-0000-0000-0000-000000000000}"/>
  <bookViews>
    <workbookView xWindow="2655" yWindow="960" windowWidth="24150" windowHeight="15600" tabRatio="747" xr2:uid="{00000000-000D-0000-FFFF-FFFF00000000}"/>
  </bookViews>
  <sheets>
    <sheet name="물품발주계획" sheetId="24" r:id="rId1"/>
    <sheet name="용역발주계획" sheetId="25" r:id="rId2"/>
    <sheet name="공사발주계획" sheetId="26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23" r:id="rId8"/>
    <sheet name="계약내용의 변경에 관한 사항" sheetId="20" r:id="rId9"/>
    <sheet name="수의계약현황공개" sheetId="9" r:id="rId10"/>
  </sheets>
  <definedNames>
    <definedName name="_xlnm._FilterDatabase" localSheetId="1" hidden="1">용역발주계획!$A$3:$L$6</definedName>
    <definedName name="_xlnm.Print_Area" localSheetId="6">대금지급현황!$A$1:$H$20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9" l="1"/>
  <c r="D46" i="9"/>
  <c r="C56" i="9"/>
  <c r="D69" i="9"/>
  <c r="B69" i="9"/>
  <c r="E66" i="9"/>
  <c r="D66" i="9"/>
  <c r="C66" i="9"/>
  <c r="B66" i="9"/>
  <c r="B63" i="9"/>
  <c r="B59" i="9"/>
  <c r="D59" i="9"/>
  <c r="E56" i="9"/>
  <c r="F56" i="9" s="1"/>
  <c r="D56" i="9"/>
  <c r="B56" i="9"/>
  <c r="B53" i="9"/>
  <c r="D49" i="9"/>
  <c r="B49" i="9"/>
  <c r="B46" i="9"/>
  <c r="C46" i="9"/>
  <c r="B43" i="9"/>
  <c r="D39" i="9"/>
  <c r="B39" i="9"/>
  <c r="E36" i="9"/>
  <c r="F36" i="9" s="1"/>
  <c r="D36" i="9"/>
  <c r="C36" i="9"/>
  <c r="B36" i="9"/>
  <c r="B33" i="9"/>
  <c r="F66" i="9"/>
  <c r="E47" i="23"/>
  <c r="C47" i="23"/>
  <c r="E40" i="23"/>
  <c r="C40" i="23" s="1"/>
  <c r="E33" i="23"/>
  <c r="C33" i="23"/>
  <c r="E26" i="23"/>
  <c r="C26" i="23"/>
  <c r="F46" i="9" l="1"/>
  <c r="D29" i="9" l="1"/>
  <c r="B29" i="9"/>
  <c r="E26" i="9"/>
  <c r="D26" i="9"/>
  <c r="C26" i="9"/>
  <c r="B26" i="9"/>
  <c r="B23" i="9"/>
  <c r="D19" i="9"/>
  <c r="B19" i="9"/>
  <c r="B13" i="9"/>
  <c r="D16" i="9"/>
  <c r="C16" i="9"/>
  <c r="B16" i="9"/>
  <c r="F26" i="9" l="1"/>
  <c r="E12" i="23"/>
  <c r="E19" i="23"/>
  <c r="C19" i="23" s="1"/>
  <c r="C12" i="23" l="1"/>
  <c r="E16" i="9"/>
  <c r="F16" i="9" s="1"/>
  <c r="B9" i="9"/>
  <c r="E5" i="23"/>
  <c r="D9" i="9" l="1"/>
  <c r="C6" i="9" l="1"/>
  <c r="D6" i="9"/>
  <c r="C5" i="23" l="1"/>
  <c r="E6" i="9" l="1"/>
  <c r="B6" i="9"/>
  <c r="B3" i="9"/>
  <c r="F6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BB0D8F3B-75EB-4711-92EB-994B041425CC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BCDC8B33-71A4-4D28-8173-EFF613A44CEA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0828485E-7DE0-4482-9284-22EB94D84C19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<sst xmlns="http://schemas.openxmlformats.org/spreadsheetml/2006/main" count="699" uniqueCount="259">
  <si>
    <t>계약방법</t>
    <phoneticPr fontId="5" type="noConversion"/>
  </si>
  <si>
    <t>비고</t>
    <phoneticPr fontId="5" type="noConversion"/>
  </si>
  <si>
    <t>계약부서</t>
    <phoneticPr fontId="5" type="noConversion"/>
  </si>
  <si>
    <t>계약명</t>
    <phoneticPr fontId="5" type="noConversion"/>
  </si>
  <si>
    <t>준공검사현황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</si>
  <si>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</si>
  <si>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</si>
  <si>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</si>
  <si>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</si>
  <si>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</si>
  <si>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계약현황공개</t>
    <phoneticPr fontId="5" type="noConversion"/>
  </si>
  <si>
    <t>수의계약현황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</si>
  <si>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</si>
  <si>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</si>
  <si>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</si>
  <si>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</si>
  <si>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</si>
  <si>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</si>
  <si>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</si>
  <si>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</si>
  <si>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</si>
  <si>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</si>
  <si>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</si>
  <si>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</si>
  <si>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</si>
  <si>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</si>
  <si>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</si>
  <si>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5" type="noConversion"/>
  </si>
  <si>
    <t>대표자</t>
    <phoneticPr fontId="5" type="noConversion"/>
  </si>
  <si>
    <t>-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</si>
  <si>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</si>
  <si>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</si>
  <si>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</si>
  <si>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</si>
  <si>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</si>
  <si>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계약현황</t>
    <phoneticPr fontId="5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</si>
  <si>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</si>
  <si>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</si>
  <si>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</si>
  <si>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</si>
  <si>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</si>
  <si>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</si>
  <si>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</si>
  <si>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</si>
  <si>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5" type="noConversion"/>
  </si>
  <si>
    <t>물품 발주계획</t>
    <phoneticPr fontId="5" type="noConversion"/>
  </si>
  <si>
    <t>사업명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</si>
  <si>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</si>
  <si>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</si>
  <si>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</si>
  <si>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</si>
  <si>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</si>
  <si>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</si>
  <si>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</si>
  <si>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</si>
  <si>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선금</t>
    <phoneticPr fontId="5" type="noConversion"/>
  </si>
  <si>
    <t>계약기간</t>
    <phoneticPr fontId="5" type="noConversion"/>
  </si>
  <si>
    <t>용역 발주계획</t>
    <phoneticPr fontId="5" type="noConversion"/>
  </si>
  <si>
    <t>공종</t>
    <phoneticPr fontId="5" type="noConversion"/>
  </si>
  <si>
    <t>공사명</t>
    <phoneticPr fontId="5" type="noConversion"/>
  </si>
  <si>
    <t>공사 발주계획</t>
    <phoneticPr fontId="5" type="noConversion"/>
  </si>
  <si>
    <t>비고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</si>
  <si>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</si>
  <si>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</si>
  <si>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</si>
  <si>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</si>
  <si>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</si>
  <si>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</si>
  <si>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</si>
  <si>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중원청소년수련관</t>
  </si>
  <si>
    <t>중원청소년수련관</t>
    <phoneticPr fontId="5" type="noConversion"/>
  </si>
  <si>
    <t>1인 수의 계약</t>
    <phoneticPr fontId="5" type="noConversion"/>
  </si>
  <si>
    <t>소액수의</t>
    <phoneticPr fontId="5" type="noConversion"/>
  </si>
  <si>
    <t>지방자치를 당사자로 하는 계약에 관한 법률 시행령 제25조1항5호에 의한 수의계약</t>
    <phoneticPr fontId="5" type="noConversion"/>
  </si>
  <si>
    <t>계약율(%)</t>
  </si>
  <si>
    <t>입찰현황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</si>
  <si>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</si>
  <si>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</si>
  <si>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</si>
  <si>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</si>
  <si>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</si>
  <si>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</si>
  <si>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</si>
  <si>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개찰현황</t>
    <phoneticPr fontId="5" type="noConversion"/>
  </si>
  <si>
    <t>계약부서</t>
    <phoneticPr fontId="5" type="noConversion"/>
  </si>
  <si>
    <t>계약명</t>
    <phoneticPr fontId="5" type="noConversion"/>
  </si>
  <si>
    <t>계약방법</t>
    <phoneticPr fontId="5" type="noConversion"/>
  </si>
  <si>
    <t>개찰일시</t>
    <phoneticPr fontId="5" type="noConversion"/>
  </si>
  <si>
    <t>입찰참여업체</t>
    <phoneticPr fontId="5" type="noConversion"/>
  </si>
  <si>
    <t>예정가격</t>
    <phoneticPr fontId="5" type="noConversion"/>
  </si>
  <si>
    <t>낙찰하한율</t>
    <phoneticPr fontId="5" type="noConversion"/>
  </si>
  <si>
    <t>낙찰예정자</t>
    <phoneticPr fontId="5" type="noConversion"/>
  </si>
  <si>
    <t>투찰율</t>
    <phoneticPr fontId="5" type="noConversion"/>
  </si>
  <si>
    <t>투찰금액</t>
    <phoneticPr fontId="5" type="noConversion"/>
  </si>
  <si>
    <t>비고</t>
    <phoneticPr fontId="5" type="noConversion"/>
  </si>
  <si>
    <t>-</t>
    <phoneticPr fontId="5" type="noConversion"/>
  </si>
  <si>
    <t>용역명</t>
    <phoneticPr fontId="5" type="noConversion"/>
  </si>
  <si>
    <t>일반</t>
    <phoneticPr fontId="5" type="noConversion"/>
  </si>
  <si>
    <t>최초계약금액</t>
    <phoneticPr fontId="5" type="noConversion"/>
  </si>
  <si>
    <t xml:space="preserve">     </t>
    <phoneticPr fontId="5" type="noConversion"/>
  </si>
  <si>
    <t>(단위 : 원)</t>
    <phoneticPr fontId="5" type="noConversion"/>
  </si>
  <si>
    <t>구매예정금액</t>
    <phoneticPr fontId="5" type="noConversion"/>
  </si>
  <si>
    <t>예산액</t>
    <phoneticPr fontId="5" type="noConversion"/>
  </si>
  <si>
    <t>도급액</t>
    <phoneticPr fontId="5" type="noConversion"/>
  </si>
  <si>
    <t>관급자재대</t>
    <phoneticPr fontId="5" type="noConversion"/>
  </si>
  <si>
    <t>기타</t>
    <phoneticPr fontId="5" type="noConversion"/>
  </si>
  <si>
    <t>계</t>
    <phoneticPr fontId="5" type="noConversion"/>
  </si>
  <si>
    <t>(단위: 원)</t>
    <phoneticPr fontId="5" type="noConversion"/>
  </si>
  <si>
    <t>해당사항 없음</t>
    <phoneticPr fontId="5" type="noConversion"/>
  </si>
  <si>
    <t xml:space="preserve"> </t>
    <phoneticPr fontId="5" type="noConversion"/>
  </si>
  <si>
    <t>대금지급현황</t>
  </si>
  <si>
    <t>해당사항 없음</t>
    <phoneticPr fontId="5" type="noConversion"/>
  </si>
  <si>
    <t>2024년</t>
    <phoneticPr fontId="5" type="noConversion"/>
  </si>
  <si>
    <t>2023.12.06.</t>
    <phoneticPr fontId="5" type="noConversion"/>
  </si>
  <si>
    <t>㈜행복도시락 성남점</t>
    <phoneticPr fontId="12" type="noConversion"/>
  </si>
  <si>
    <t>2024.01.08.</t>
    <phoneticPr fontId="12" type="noConversion"/>
  </si>
  <si>
    <t>2024.12.31.</t>
  </si>
  <si>
    <t>2024.12.31.</t>
    <phoneticPr fontId="12" type="noConversion"/>
  </si>
  <si>
    <t>2023.12.15.</t>
    <phoneticPr fontId="5" type="noConversion"/>
  </si>
  <si>
    <t>2024.01.01.</t>
  </si>
  <si>
    <t>2024.01.01.</t>
    <phoneticPr fontId="5" type="noConversion"/>
  </si>
  <si>
    <t>2024.12.31.</t>
    <phoneticPr fontId="5" type="noConversion"/>
  </si>
  <si>
    <t>주식회사 하이클로(Hyclor)</t>
    <phoneticPr fontId="5" type="noConversion"/>
  </si>
  <si>
    <t>신도종합서비스</t>
  </si>
  <si>
    <t>신도종합서비스</t>
    <phoneticPr fontId="5" type="noConversion"/>
  </si>
  <si>
    <t>2023.12.20.</t>
  </si>
  <si>
    <t>2023.12.20.</t>
    <phoneticPr fontId="5" type="noConversion"/>
  </si>
  <si>
    <t>성남소방전기주식회사</t>
  </si>
  <si>
    <t>현대엘리베이터㈜ 강남지사</t>
  </si>
  <si>
    <t>주식회사 현대렌탈케어</t>
  </si>
  <si>
    <t>㈜에스원</t>
  </si>
  <si>
    <t>㈜도솔전기안전</t>
  </si>
  <si>
    <t>주식회사 케이티</t>
  </si>
  <si>
    <t>한국인프라관리 주식회사</t>
  </si>
  <si>
    <t>2023.12.27.</t>
  </si>
  <si>
    <t>2023.12.28.</t>
  </si>
  <si>
    <t>2023.12.29.</t>
  </si>
  <si>
    <t>-</t>
    <phoneticPr fontId="5" type="noConversion"/>
  </si>
  <si>
    <t>주식회사 한창</t>
  </si>
  <si>
    <t>임춘재</t>
    <phoneticPr fontId="5" type="noConversion"/>
  </si>
  <si>
    <t>2024.04.12.</t>
    <phoneticPr fontId="5" type="noConversion"/>
  </si>
  <si>
    <t>2024년 중원청소년수련관 청소년방과후아카데미 위탁급식 용역_연간</t>
    <phoneticPr fontId="5" type="noConversion"/>
  </si>
  <si>
    <t>2024년 차염발생장치(소금물 전기분해장치) 렌탈_연간</t>
    <phoneticPr fontId="5" type="noConversion"/>
  </si>
  <si>
    <t>2024년 사무용복합기 임차_연간</t>
    <phoneticPr fontId="5" type="noConversion"/>
  </si>
  <si>
    <t>2024년 소방시설 안전관리 위탁대행_연간</t>
    <phoneticPr fontId="5" type="noConversion"/>
  </si>
  <si>
    <t>2024년 승강기 위탁관리_연간</t>
    <phoneticPr fontId="5" type="noConversion"/>
  </si>
  <si>
    <t>2024년 환경위생(공기청정기) 위탁관리 렌탈_연간</t>
    <phoneticPr fontId="5" type="noConversion"/>
  </si>
  <si>
    <t>2024년 무인경비시스템 위탁관리_연간</t>
    <phoneticPr fontId="5" type="noConversion"/>
  </si>
  <si>
    <t>2024년 전기안전관리 위탁 대행_연간</t>
    <phoneticPr fontId="5" type="noConversion"/>
  </si>
  <si>
    <t>2024년 청소년방과후아카데미 사무용복합기 임차_연간</t>
    <phoneticPr fontId="5" type="noConversion"/>
  </si>
  <si>
    <t>2024년 청소년방과후아카데미 환경위생(공기청정기) 위탁관리 렌탈_연간</t>
    <phoneticPr fontId="5" type="noConversion"/>
  </si>
  <si>
    <t>2024년 환경위생 위탁관리 렌탈_연간</t>
    <phoneticPr fontId="5" type="noConversion"/>
  </si>
  <si>
    <t>2024년 인터넷망 사용 신청_연간</t>
    <phoneticPr fontId="5" type="noConversion"/>
  </si>
  <si>
    <t>2024년 인터넷전화 사용 신청_연간</t>
    <phoneticPr fontId="5" type="noConversion"/>
  </si>
  <si>
    <t>2024년 중원청소년수련관 시설관리용역_연간</t>
    <phoneticPr fontId="5" type="noConversion"/>
  </si>
  <si>
    <t>2024년 중원청소년수련관 방역, 소독 위탁_연간</t>
    <phoneticPr fontId="5" type="noConversion"/>
  </si>
  <si>
    <t>2024.04.11.</t>
    <phoneticPr fontId="5" type="noConversion"/>
  </si>
  <si>
    <t>2024.05.13.</t>
    <phoneticPr fontId="5" type="noConversion"/>
  </si>
  <si>
    <t>2024.05.14.</t>
    <phoneticPr fontId="5" type="noConversion"/>
  </si>
  <si>
    <t>(사)대한산업안전협회 성남지회</t>
    <phoneticPr fontId="5" type="noConversion"/>
  </si>
  <si>
    <t>2024년 중원청소년수련관 청소년방과후아카데미 위탁급식 용역_연간</t>
    <phoneticPr fontId="12" type="noConversion"/>
  </si>
  <si>
    <t>2024년 차염발생장치(소금물 전기분해장치) 렌탈-연간</t>
    <phoneticPr fontId="5" type="noConversion"/>
  </si>
  <si>
    <t>2024년 사무용복합기 임차-연간</t>
    <phoneticPr fontId="5" type="noConversion"/>
  </si>
  <si>
    <t>2024년 소방시설 안전관리 위탁대행-연간</t>
    <phoneticPr fontId="5" type="noConversion"/>
  </si>
  <si>
    <t>2024년 승강기 위탁관리-연간분</t>
    <phoneticPr fontId="5" type="noConversion"/>
  </si>
  <si>
    <t>2024년 환경위생(공기청정기) 위탁관리 렌탈-연간</t>
    <phoneticPr fontId="5" type="noConversion"/>
  </si>
  <si>
    <t>2024년 무인경비시스템 위탁관리-연간</t>
    <phoneticPr fontId="5" type="noConversion"/>
  </si>
  <si>
    <t>2024년 전기안전관리 위탁 대행-연간</t>
    <phoneticPr fontId="5" type="noConversion"/>
  </si>
  <si>
    <t>2024년 청소년방과후아카데미 사무용복합기 임차-연간</t>
    <phoneticPr fontId="5" type="noConversion"/>
  </si>
  <si>
    <t>2024년 청소년방과후아카데미 환경위생(공기청정기) 위탁관리 렌탈-연간</t>
    <phoneticPr fontId="5" type="noConversion"/>
  </si>
  <si>
    <t>2024년 환경위생 위탁관리 렌탈-연간</t>
    <phoneticPr fontId="5" type="noConversion"/>
  </si>
  <si>
    <t>2024년 인터넷망 사용 신청-연간</t>
    <phoneticPr fontId="5" type="noConversion"/>
  </si>
  <si>
    <t>2024년 인터넷전화 사용 신청-연간</t>
    <phoneticPr fontId="5" type="noConversion"/>
  </si>
  <si>
    <t>2024년 중원청소년수련관 시설관리용역-연간</t>
    <phoneticPr fontId="5" type="noConversion"/>
  </si>
  <si>
    <t>2024. 상반기 시설물 정기안전점검</t>
    <phoneticPr fontId="12" type="noConversion"/>
  </si>
  <si>
    <t>시설물안전연구원㈜</t>
    <phoneticPr fontId="5" type="noConversion"/>
  </si>
  <si>
    <t>2024.04.15.</t>
    <phoneticPr fontId="5" type="noConversion"/>
  </si>
  <si>
    <t>2024. 상반기 위험성 평가 용역</t>
    <phoneticPr fontId="5" type="noConversion"/>
  </si>
  <si>
    <t>2024.04.16.</t>
    <phoneticPr fontId="5" type="noConversion"/>
  </si>
  <si>
    <t>2024.05.17.</t>
    <phoneticPr fontId="5" type="noConversion"/>
  </si>
  <si>
    <t>2024.05.31.</t>
    <phoneticPr fontId="5" type="noConversion"/>
  </si>
  <si>
    <t>2024.06.03.</t>
    <phoneticPr fontId="5" type="noConversion"/>
  </si>
  <si>
    <t>냉온수기 세관 작업</t>
    <phoneticPr fontId="5" type="noConversion"/>
  </si>
  <si>
    <t>청아공조엔지니어링</t>
    <phoneticPr fontId="5" type="noConversion"/>
  </si>
  <si>
    <t>2024. 성년의 날 기념행사 타프설치 및 나무매대 임차계약</t>
    <phoneticPr fontId="5" type="noConversion"/>
  </si>
  <si>
    <t>티트리렌탈</t>
    <phoneticPr fontId="5" type="noConversion"/>
  </si>
  <si>
    <t>2024.05.03.</t>
    <phoneticPr fontId="5" type="noConversion"/>
  </si>
  <si>
    <t>2024.05.20.</t>
    <phoneticPr fontId="5" type="noConversion"/>
  </si>
  <si>
    <t>2024. 성년의날 기념행사 무대 음향 공연계약</t>
    <phoneticPr fontId="5" type="noConversion"/>
  </si>
  <si>
    <t>모던아이</t>
    <phoneticPr fontId="5" type="noConversion"/>
  </si>
  <si>
    <t>2024.04.30.</t>
    <phoneticPr fontId="5" type="noConversion"/>
  </si>
  <si>
    <t>2024.05.02.</t>
    <phoneticPr fontId="5" type="noConversion"/>
  </si>
  <si>
    <t>우수배관 보수공사</t>
    <phoneticPr fontId="5" type="noConversion"/>
  </si>
  <si>
    <t>서라벌산업개발</t>
    <phoneticPr fontId="5" type="noConversion"/>
  </si>
  <si>
    <t>2024.05.21.</t>
    <phoneticPr fontId="5" type="noConversion"/>
  </si>
  <si>
    <t>2024.05.24.</t>
    <phoneticPr fontId="5" type="noConversion"/>
  </si>
  <si>
    <t>2024.05.27.</t>
    <phoneticPr fontId="5" type="noConversion"/>
  </si>
  <si>
    <t>비상문자동개폐장치 교체</t>
    <phoneticPr fontId="5" type="noConversion"/>
  </si>
  <si>
    <t>부식회사타스콤</t>
    <phoneticPr fontId="5" type="noConversion"/>
  </si>
  <si>
    <t>2024.05.27</t>
    <phoneticPr fontId="5" type="noConversion"/>
  </si>
  <si>
    <t>2024.05.23.</t>
    <phoneticPr fontId="5" type="noConversion"/>
  </si>
  <si>
    <t>6월</t>
    <phoneticPr fontId="5" type="noConversion"/>
  </si>
  <si>
    <t>2024년 특성화고 신입생 진로캠프 참가자 기념품 제작</t>
    <phoneticPr fontId="5" type="noConversion"/>
  </si>
  <si>
    <t>개</t>
    <phoneticPr fontId="5" type="noConversion"/>
  </si>
  <si>
    <t>정승원</t>
    <phoneticPr fontId="5" type="noConversion"/>
  </si>
  <si>
    <t>729-9351</t>
    <phoneticPr fontId="5" type="noConversion"/>
  </si>
  <si>
    <t>수의총액</t>
    <phoneticPr fontId="5" type="noConversion"/>
  </si>
  <si>
    <t>듀얼 도킹형 보조배터리(10000mAh)</t>
    <phoneticPr fontId="5" type="noConversion"/>
  </si>
  <si>
    <t xml:space="preserve">2024년 특성화고 신입생 진로캠프 진로체험 박람회 및 진로직업동기부여 프로그램 </t>
    <phoneticPr fontId="5" type="noConversion"/>
  </si>
  <si>
    <t>2024년 6월 방과후아카데미 주말전문체험[우리는 세이퍼] 이동차량 임차</t>
    <phoneticPr fontId="5" type="noConversion"/>
  </si>
  <si>
    <t>이슬기</t>
    <phoneticPr fontId="5" type="noConversion"/>
  </si>
  <si>
    <t>729-9342</t>
    <phoneticPr fontId="5" type="noConversion"/>
  </si>
  <si>
    <t>2024년 중원청소년수련관 기계설비(냉방) 성능점검 용역</t>
    <phoneticPr fontId="5" type="noConversion"/>
  </si>
  <si>
    <t>김예진</t>
    <phoneticPr fontId="5" type="noConversion"/>
  </si>
  <si>
    <t>729-9318</t>
    <phoneticPr fontId="5" type="noConversion"/>
  </si>
  <si>
    <t>전기설비 배터리 교체</t>
    <phoneticPr fontId="5" type="noConversion"/>
  </si>
  <si>
    <t>배영현</t>
    <phoneticPr fontId="5" type="noConversion"/>
  </si>
  <si>
    <t>729-9311</t>
    <phoneticPr fontId="5" type="noConversion"/>
  </si>
  <si>
    <t>2024.05.22.</t>
    <phoneticPr fontId="5" type="noConversion"/>
  </si>
  <si>
    <t>2024.05.07.</t>
    <phoneticPr fontId="5" type="noConversion"/>
  </si>
  <si>
    <t>2024.05.18.</t>
    <phoneticPr fontId="5" type="noConversion"/>
  </si>
  <si>
    <t>「메타서바이벌」프로그램비 계약</t>
    <phoneticPr fontId="5" type="noConversion"/>
  </si>
  <si>
    <t>2024.05.13.~2024.12.10.</t>
    <phoneticPr fontId="5" type="noConversion"/>
  </si>
  <si>
    <t>2024.12.10.</t>
    <phoneticPr fontId="5" type="noConversion"/>
  </si>
  <si>
    <t>주식회사 시니스트</t>
    <phoneticPr fontId="5" type="noConversion"/>
  </si>
  <si>
    <t>서울특별시 강남구 학동로 9길</t>
    <phoneticPr fontId="5" type="noConversion"/>
  </si>
  <si>
    <t>[성년의날 기념행사]행사장 타프 및 나무매대 임차</t>
    <phoneticPr fontId="5" type="noConversion"/>
  </si>
  <si>
    <t>경기도 광주시 초월읍 지월로 100번길</t>
    <phoneticPr fontId="5" type="noConversion"/>
  </si>
  <si>
    <t>[성년의날 기념행사]무대, 음향 설치 임차 및 공연계약</t>
    <phoneticPr fontId="5" type="noConversion"/>
  </si>
  <si>
    <t>주식회사 모던아이</t>
    <phoneticPr fontId="5" type="noConversion"/>
  </si>
  <si>
    <t>경기도 안양시 동안구 시민대로 401</t>
    <phoneticPr fontId="5" type="noConversion"/>
  </si>
  <si>
    <t>2024.05.07.~ 2024.05.18.</t>
    <phoneticPr fontId="5" type="noConversion"/>
  </si>
  <si>
    <t>창조공조엔지니어링</t>
    <phoneticPr fontId="5" type="noConversion"/>
  </si>
  <si>
    <t>경기도 성남시 중원구 마지로 155번길</t>
    <phoneticPr fontId="5" type="noConversion"/>
  </si>
  <si>
    <t>헬스장, 샤워실 방수 등 시설물 보수공사</t>
    <phoneticPr fontId="5" type="noConversion"/>
  </si>
  <si>
    <t>2024.05.16.</t>
    <phoneticPr fontId="5" type="noConversion"/>
  </si>
  <si>
    <t>2024.05.19.~2024.06.10.</t>
    <phoneticPr fontId="5" type="noConversion"/>
  </si>
  <si>
    <t>2024.06.10.</t>
    <phoneticPr fontId="5" type="noConversion"/>
  </si>
  <si>
    <t>주식회사 집텍</t>
    <phoneticPr fontId="5" type="noConversion"/>
  </si>
  <si>
    <t>경기도 성남시 중원구 광명로 342번길</t>
    <phoneticPr fontId="5" type="noConversion"/>
  </si>
  <si>
    <t>2024.05.22.~2024.05.24.</t>
    <phoneticPr fontId="5" type="noConversion"/>
  </si>
  <si>
    <t>비상문자동 개폐장치 교체</t>
    <phoneticPr fontId="5" type="noConversion"/>
  </si>
  <si>
    <t>2024.05.23.~2024.05.27.</t>
    <phoneticPr fontId="5" type="noConversion"/>
  </si>
  <si>
    <t>서라벌산업개발㈜</t>
    <phoneticPr fontId="5" type="noConversion"/>
  </si>
  <si>
    <t>경기도 성남시 중원구 둔촌대로 388</t>
    <phoneticPr fontId="5" type="noConversion"/>
  </si>
  <si>
    <t>주식회사 타스콤</t>
    <phoneticPr fontId="5" type="noConversion"/>
  </si>
  <si>
    <t>경기도 안산시 단원구 광덕대로 187</t>
    <phoneticPr fontId="5" type="noConversion"/>
  </si>
  <si>
    <t>신경태</t>
    <phoneticPr fontId="5" type="noConversion"/>
  </si>
  <si>
    <t>장수연</t>
    <phoneticPr fontId="5" type="noConversion"/>
  </si>
  <si>
    <t>전은수</t>
    <phoneticPr fontId="5" type="noConversion"/>
  </si>
  <si>
    <t>박성진</t>
    <phoneticPr fontId="5" type="noConversion"/>
  </si>
  <si>
    <t>염경학</t>
    <phoneticPr fontId="5" type="noConversion"/>
  </si>
  <si>
    <t>권연우</t>
    <phoneticPr fontId="5" type="noConversion"/>
  </si>
  <si>
    <t>전기</t>
    <phoneticPr fontId="5" type="noConversion"/>
  </si>
  <si>
    <t>2024. 하반기(7월~12월) 프로그램 안내지 제작</t>
    <phoneticPr fontId="5" type="noConversion"/>
  </si>
  <si>
    <t>210mm*297mm</t>
    <phoneticPr fontId="5" type="noConversion"/>
  </si>
  <si>
    <t>부</t>
    <phoneticPr fontId="5" type="noConversion"/>
  </si>
  <si>
    <t>윤호현</t>
    <phoneticPr fontId="5" type="noConversion"/>
  </si>
  <si>
    <t>729-9352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</si>
</sst>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General&quot;월&quot;"/>
    <numFmt numFmtId="180" formatCode="General&quot;년&quot;"/>
    <numFmt numFmtId="181" formatCode="0_);[Red]\(0\)"/>
    <numFmt numFmtId="182" formatCode="0.000_);[Red]\(0.000\)"/>
  </numFmts>
  <fonts count="37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20"/>
      <color indexed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13"/>
      <color rgb="FF000000"/>
      <name val="맑은 고딕"/>
      <family val="3"/>
      <charset val="129"/>
      <scheme val="minor"/>
    </font>
    <font>
      <sz val="13"/>
      <color rgb="FF00000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60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/>
    <xf numFmtId="0" fontId="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37">
    <xf numFmtId="0" fontId="0" fillId="0" borderId="0" xfId="0"/>
    <xf numFmtId="0" fontId="9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4" borderId="0" xfId="0" applyFill="1"/>
    <xf numFmtId="0" fontId="9" fillId="4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1" fontId="0" fillId="0" borderId="0" xfId="0" applyNumberFormat="1"/>
    <xf numFmtId="0" fontId="13" fillId="0" borderId="0" xfId="0" applyFont="1" applyAlignment="1">
      <alignment horizontal="centerContinuous"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7" fillId="2" borderId="20" xfId="0" applyFont="1" applyFill="1" applyBorder="1" applyAlignment="1">
      <alignment horizontal="center" vertical="center"/>
    </xf>
    <xf numFmtId="0" fontId="17" fillId="2" borderId="21" xfId="0" applyFont="1" applyFill="1" applyBorder="1" applyAlignment="1">
      <alignment horizontal="center" vertical="center"/>
    </xf>
    <xf numFmtId="0" fontId="17" fillId="2" borderId="21" xfId="0" applyFont="1" applyFill="1" applyBorder="1" applyAlignment="1">
      <alignment horizontal="center" vertical="center" wrapText="1"/>
    </xf>
    <xf numFmtId="0" fontId="17" fillId="0" borderId="0" xfId="0" applyFont="1"/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Continuous" vertical="center"/>
    </xf>
    <xf numFmtId="0" fontId="17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21" fillId="4" borderId="0" xfId="0" applyFont="1" applyFill="1"/>
    <xf numFmtId="0" fontId="25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41" fontId="22" fillId="0" borderId="1" xfId="1" applyFont="1" applyFill="1" applyBorder="1" applyAlignment="1">
      <alignment vertical="center"/>
    </xf>
    <xf numFmtId="0" fontId="17" fillId="3" borderId="29" xfId="0" applyFont="1" applyFill="1" applyBorder="1" applyAlignment="1">
      <alignment horizontal="center" vertical="center"/>
    </xf>
    <xf numFmtId="0" fontId="17" fillId="3" borderId="30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/>
    </xf>
    <xf numFmtId="182" fontId="17" fillId="3" borderId="30" xfId="0" applyNumberFormat="1" applyFont="1" applyFill="1" applyBorder="1" applyAlignment="1">
      <alignment horizontal="center" vertical="center" wrapText="1"/>
    </xf>
    <xf numFmtId="0" fontId="17" fillId="3" borderId="31" xfId="0" applyFont="1" applyFill="1" applyBorder="1" applyAlignment="1">
      <alignment horizontal="center" vertical="center" shrinkToFit="1"/>
    </xf>
    <xf numFmtId="0" fontId="22" fillId="0" borderId="53" xfId="0" applyFont="1" applyBorder="1" applyAlignment="1">
      <alignment horizontal="center" vertical="center"/>
    </xf>
    <xf numFmtId="0" fontId="22" fillId="0" borderId="51" xfId="0" applyFont="1" applyBorder="1" applyAlignment="1">
      <alignment horizontal="left" vertical="center" wrapText="1"/>
    </xf>
    <xf numFmtId="0" fontId="22" fillId="0" borderId="51" xfId="0" quotePrefix="1" applyFont="1" applyBorder="1" applyAlignment="1">
      <alignment horizontal="center" vertical="center" wrapText="1"/>
    </xf>
    <xf numFmtId="0" fontId="22" fillId="0" borderId="51" xfId="0" quotePrefix="1" applyFont="1" applyBorder="1" applyAlignment="1">
      <alignment horizontal="center" vertical="center"/>
    </xf>
    <xf numFmtId="176" fontId="24" fillId="0" borderId="51" xfId="0" applyNumberFormat="1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/>
    </xf>
    <xf numFmtId="0" fontId="23" fillId="2" borderId="29" xfId="0" applyFont="1" applyFill="1" applyBorder="1" applyAlignment="1">
      <alignment horizontal="center" vertical="center"/>
    </xf>
    <xf numFmtId="49" fontId="23" fillId="2" borderId="30" xfId="0" applyNumberFormat="1" applyFont="1" applyFill="1" applyBorder="1" applyAlignment="1">
      <alignment horizontal="center" vertical="center"/>
    </xf>
    <xf numFmtId="49" fontId="23" fillId="2" borderId="31" xfId="0" applyNumberFormat="1" applyFont="1" applyFill="1" applyBorder="1" applyAlignment="1">
      <alignment horizontal="center" vertical="center"/>
    </xf>
    <xf numFmtId="0" fontId="22" fillId="0" borderId="51" xfId="0" quotePrefix="1" applyFont="1" applyBorder="1" applyAlignment="1">
      <alignment horizontal="center" vertical="center" shrinkToFit="1"/>
    </xf>
    <xf numFmtId="0" fontId="22" fillId="0" borderId="54" xfId="0" applyFont="1" applyBorder="1" applyAlignment="1">
      <alignment horizontal="center" vertical="center" wrapText="1" shrinkToFit="1"/>
    </xf>
    <xf numFmtId="0" fontId="30" fillId="2" borderId="10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3" fontId="31" fillId="0" borderId="2" xfId="0" applyNumberFormat="1" applyFont="1" applyBorder="1" applyAlignment="1">
      <alignment horizontal="right" vertical="center" shrinkToFit="1"/>
    </xf>
    <xf numFmtId="0" fontId="30" fillId="2" borderId="2" xfId="0" applyFont="1" applyFill="1" applyBorder="1" applyAlignment="1">
      <alignment horizontal="center" vertical="center" shrinkToFit="1"/>
    </xf>
    <xf numFmtId="3" fontId="31" fillId="0" borderId="15" xfId="0" applyNumberFormat="1" applyFont="1" applyBorder="1" applyAlignment="1">
      <alignment horizontal="right" vertical="center" shrinkToFit="1"/>
    </xf>
    <xf numFmtId="9" fontId="31" fillId="0" borderId="2" xfId="0" applyNumberFormat="1" applyFont="1" applyBorder="1" applyAlignment="1">
      <alignment horizontal="center" vertical="center" shrinkToFit="1"/>
    </xf>
    <xf numFmtId="14" fontId="31" fillId="0" borderId="2" xfId="0" applyNumberFormat="1" applyFont="1" applyBorder="1" applyAlignment="1">
      <alignment horizontal="center" vertical="center" shrinkToFit="1"/>
    </xf>
    <xf numFmtId="0" fontId="32" fillId="2" borderId="2" xfId="0" applyFont="1" applyFill="1" applyBorder="1" applyAlignment="1">
      <alignment horizontal="center" vertical="center" shrinkToFit="1"/>
    </xf>
    <xf numFmtId="0" fontId="31" fillId="0" borderId="15" xfId="0" applyFont="1" applyBorder="1" applyAlignment="1">
      <alignment horizontal="center" vertical="center" shrinkToFit="1"/>
    </xf>
    <xf numFmtId="0" fontId="33" fillId="0" borderId="2" xfId="0" applyFont="1" applyBorder="1" applyAlignment="1">
      <alignment horizontal="center" vertical="center" shrinkToFit="1"/>
    </xf>
    <xf numFmtId="0" fontId="33" fillId="0" borderId="15" xfId="0" applyFont="1" applyBorder="1" applyAlignment="1">
      <alignment horizontal="center" vertical="center" shrinkToFit="1"/>
    </xf>
    <xf numFmtId="0" fontId="30" fillId="2" borderId="17" xfId="0" applyFont="1" applyFill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shrinkToFit="1"/>
    </xf>
    <xf numFmtId="0" fontId="32" fillId="2" borderId="17" xfId="0" applyFont="1" applyFill="1" applyBorder="1" applyAlignment="1">
      <alignment horizontal="center" vertical="center" shrinkToFit="1"/>
    </xf>
    <xf numFmtId="0" fontId="35" fillId="2" borderId="32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36" fillId="2" borderId="37" xfId="0" applyFont="1" applyFill="1" applyBorder="1" applyAlignment="1">
      <alignment horizontal="center" vertical="center" wrapText="1"/>
    </xf>
    <xf numFmtId="0" fontId="35" fillId="2" borderId="45" xfId="0" applyFont="1" applyFill="1" applyBorder="1" applyAlignment="1">
      <alignment horizontal="center" vertical="center" wrapText="1"/>
    </xf>
    <xf numFmtId="0" fontId="35" fillId="2" borderId="47" xfId="0" applyFont="1" applyFill="1" applyBorder="1" applyAlignment="1">
      <alignment horizontal="center" vertical="center" wrapText="1"/>
    </xf>
    <xf numFmtId="0" fontId="27" fillId="4" borderId="0" xfId="0" applyFont="1" applyFill="1" applyAlignment="1">
      <alignment horizontal="center" vertical="center"/>
    </xf>
    <xf numFmtId="0" fontId="33" fillId="0" borderId="18" xfId="0" applyFont="1" applyBorder="1" applyAlignment="1">
      <alignment horizontal="center" vertical="center" shrinkToFit="1"/>
    </xf>
    <xf numFmtId="178" fontId="22" fillId="2" borderId="57" xfId="0" applyNumberFormat="1" applyFont="1" applyFill="1" applyBorder="1" applyAlignment="1">
      <alignment horizontal="center" vertical="center"/>
    </xf>
    <xf numFmtId="177" fontId="23" fillId="0" borderId="51" xfId="0" applyNumberFormat="1" applyFont="1" applyBorder="1" applyAlignment="1">
      <alignment horizontal="center" vertical="center" shrinkToFit="1"/>
    </xf>
    <xf numFmtId="41" fontId="24" fillId="0" borderId="51" xfId="1" applyFont="1" applyBorder="1" applyAlignment="1" applyProtection="1">
      <alignment horizontal="center" vertical="center"/>
    </xf>
    <xf numFmtId="0" fontId="24" fillId="0" borderId="51" xfId="0" applyFont="1" applyBorder="1" applyAlignment="1">
      <alignment horizontal="center" vertical="center" wrapText="1"/>
    </xf>
    <xf numFmtId="177" fontId="23" fillId="0" borderId="54" xfId="0" applyNumberFormat="1" applyFont="1" applyBorder="1" applyAlignment="1">
      <alignment horizontal="center" vertical="center" wrapText="1"/>
    </xf>
    <xf numFmtId="0" fontId="18" fillId="0" borderId="0" xfId="0" applyFont="1"/>
    <xf numFmtId="0" fontId="20" fillId="4" borderId="0" xfId="0" applyFont="1" applyFill="1" applyAlignment="1">
      <alignment vertical="center"/>
    </xf>
    <xf numFmtId="0" fontId="25" fillId="4" borderId="0" xfId="0" applyFont="1" applyFill="1" applyAlignment="1">
      <alignment vertical="center"/>
    </xf>
    <xf numFmtId="0" fontId="34" fillId="2" borderId="4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shrinkToFit="1"/>
    </xf>
    <xf numFmtId="0" fontId="34" fillId="0" borderId="1" xfId="0" applyFont="1" applyBorder="1" applyAlignment="1">
      <alignment horizontal="center" vertical="center" wrapText="1"/>
    </xf>
    <xf numFmtId="0" fontId="3" fillId="4" borderId="0" xfId="0" applyFont="1" applyFill="1"/>
    <xf numFmtId="0" fontId="17" fillId="2" borderId="30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 shrinkToFit="1"/>
    </xf>
    <xf numFmtId="0" fontId="18" fillId="4" borderId="60" xfId="0" applyFont="1" applyFill="1" applyBorder="1" applyAlignment="1">
      <alignment horizontal="center" vertical="center" shrinkToFit="1"/>
    </xf>
    <xf numFmtId="41" fontId="0" fillId="4" borderId="0" xfId="0" applyNumberFormat="1" applyFill="1"/>
    <xf numFmtId="41" fontId="0" fillId="4" borderId="0" xfId="1" applyFont="1" applyFill="1" applyAlignment="1"/>
    <xf numFmtId="0" fontId="4" fillId="4" borderId="0" xfId="0" applyFont="1" applyFill="1"/>
    <xf numFmtId="41" fontId="4" fillId="4" borderId="0" xfId="1" applyFont="1" applyFill="1" applyAlignment="1"/>
    <xf numFmtId="0" fontId="17" fillId="4" borderId="1" xfId="0" applyFont="1" applyFill="1" applyBorder="1" applyAlignment="1">
      <alignment horizontal="center" vertical="center" shrinkToFit="1"/>
    </xf>
    <xf numFmtId="180" fontId="18" fillId="0" borderId="63" xfId="0" applyNumberFormat="1" applyFont="1" applyBorder="1" applyAlignment="1">
      <alignment horizontal="center" vertical="center" shrinkToFit="1"/>
    </xf>
    <xf numFmtId="179" fontId="18" fillId="4" borderId="1" xfId="0" applyNumberFormat="1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18" fillId="0" borderId="52" xfId="0" applyFont="1" applyBorder="1" applyAlignment="1">
      <alignment horizontal="center" vertical="center" shrinkToFit="1"/>
    </xf>
    <xf numFmtId="0" fontId="18" fillId="0" borderId="64" xfId="0" applyFont="1" applyBorder="1" applyAlignment="1">
      <alignment horizontal="center" vertical="center" shrinkToFit="1"/>
    </xf>
    <xf numFmtId="41" fontId="18" fillId="4" borderId="1" xfId="258" applyFont="1" applyFill="1" applyBorder="1" applyAlignment="1">
      <alignment horizontal="center" vertical="center" shrinkToFit="1"/>
    </xf>
    <xf numFmtId="0" fontId="18" fillId="4" borderId="66" xfId="0" applyFont="1" applyFill="1" applyBorder="1" applyAlignment="1">
      <alignment horizontal="center" vertical="center" shrinkToFit="1"/>
    </xf>
    <xf numFmtId="38" fontId="18" fillId="4" borderId="66" xfId="2" applyNumberFormat="1" applyFont="1" applyFill="1" applyBorder="1" applyAlignment="1">
      <alignment horizontal="center" vertical="center" shrinkToFit="1"/>
    </xf>
    <xf numFmtId="0" fontId="18" fillId="4" borderId="7" xfId="0" applyFont="1" applyFill="1" applyBorder="1" applyAlignment="1">
      <alignment horizontal="center" vertical="center" shrinkToFit="1"/>
    </xf>
    <xf numFmtId="38" fontId="18" fillId="4" borderId="7" xfId="2" applyNumberFormat="1" applyFont="1" applyFill="1" applyBorder="1" applyAlignment="1">
      <alignment horizontal="center" vertical="center" shrinkToFit="1"/>
    </xf>
    <xf numFmtId="0" fontId="22" fillId="0" borderId="1" xfId="259" applyFont="1" applyFill="1" applyBorder="1" applyAlignment="1">
      <alignment horizontal="center" vertical="center"/>
    </xf>
    <xf numFmtId="41" fontId="22" fillId="0" borderId="1" xfId="259" applyNumberFormat="1" applyFont="1" applyFill="1" applyBorder="1" applyAlignment="1">
      <alignment horizontal="center" vertical="center"/>
    </xf>
    <xf numFmtId="177" fontId="22" fillId="0" borderId="52" xfId="0" applyNumberFormat="1" applyFont="1" applyFill="1" applyBorder="1" applyAlignment="1">
      <alignment horizontal="center" vertical="center" wrapText="1"/>
    </xf>
    <xf numFmtId="180" fontId="18" fillId="0" borderId="25" xfId="0" applyNumberFormat="1" applyFont="1" applyBorder="1" applyAlignment="1">
      <alignment horizontal="center" vertical="center" shrinkToFit="1"/>
    </xf>
    <xf numFmtId="179" fontId="18" fillId="4" borderId="6" xfId="0" applyNumberFormat="1" applyFont="1" applyFill="1" applyBorder="1" applyAlignment="1">
      <alignment horizontal="center" vertical="center" shrinkToFit="1"/>
    </xf>
    <xf numFmtId="0" fontId="18" fillId="4" borderId="6" xfId="0" applyFont="1" applyFill="1" applyBorder="1" applyAlignment="1">
      <alignment horizontal="center" vertical="center" shrinkToFit="1"/>
    </xf>
    <xf numFmtId="38" fontId="18" fillId="4" borderId="1" xfId="2" applyNumberFormat="1" applyFont="1" applyFill="1" applyBorder="1" applyAlignment="1">
      <alignment horizontal="center" vertical="center" shrinkToFit="1"/>
    </xf>
    <xf numFmtId="38" fontId="18" fillId="4" borderId="66" xfId="2" applyNumberFormat="1" applyFont="1" applyFill="1" applyBorder="1" applyAlignment="1">
      <alignment horizontal="right" vertical="center" shrinkToFit="1"/>
    </xf>
    <xf numFmtId="0" fontId="18" fillId="0" borderId="8" xfId="0" applyFont="1" applyBorder="1" applyAlignment="1">
      <alignment horizontal="center" vertical="center" shrinkToFit="1"/>
    </xf>
    <xf numFmtId="0" fontId="22" fillId="0" borderId="63" xfId="0" applyFont="1" applyFill="1" applyBorder="1" applyAlignment="1">
      <alignment horizontal="left" vertical="center" shrinkToFi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1" xfId="0" quotePrefix="1" applyFont="1" applyFill="1" applyBorder="1" applyAlignment="1">
      <alignment horizontal="right" vertical="center"/>
    </xf>
    <xf numFmtId="0" fontId="22" fillId="0" borderId="1" xfId="0" applyFont="1" applyFill="1" applyBorder="1" applyAlignment="1">
      <alignment horizontal="center" vertical="center"/>
    </xf>
    <xf numFmtId="0" fontId="23" fillId="0" borderId="63" xfId="259" applyFont="1" applyFill="1" applyBorder="1" applyAlignment="1">
      <alignment horizontal="left" vertical="center"/>
    </xf>
    <xf numFmtId="0" fontId="23" fillId="0" borderId="1" xfId="259" applyFont="1" applyFill="1" applyBorder="1" applyAlignment="1">
      <alignment horizontal="center" vertical="center"/>
    </xf>
    <xf numFmtId="41" fontId="23" fillId="0" borderId="1" xfId="259" applyNumberFormat="1" applyFont="1" applyFill="1" applyBorder="1" applyAlignment="1">
      <alignment horizontal="center" vertical="center"/>
    </xf>
    <xf numFmtId="0" fontId="23" fillId="0" borderId="1" xfId="259" applyFont="1" applyFill="1" applyBorder="1" applyAlignment="1">
      <alignment horizontal="center" vertical="center" shrinkToFit="1"/>
    </xf>
    <xf numFmtId="177" fontId="29" fillId="0" borderId="52" xfId="0" applyNumberFormat="1" applyFont="1" applyFill="1" applyBorder="1" applyAlignment="1">
      <alignment horizontal="center" vertical="center" wrapText="1"/>
    </xf>
    <xf numFmtId="0" fontId="23" fillId="0" borderId="63" xfId="259" applyFont="1" applyFill="1" applyBorder="1" applyAlignment="1">
      <alignment horizontal="left" vertical="center" shrinkToFit="1"/>
    </xf>
    <xf numFmtId="0" fontId="22" fillId="0" borderId="63" xfId="259" applyFont="1" applyFill="1" applyBorder="1" applyAlignment="1">
      <alignment horizontal="left" vertical="center"/>
    </xf>
    <xf numFmtId="0" fontId="18" fillId="0" borderId="6" xfId="0" applyFont="1" applyBorder="1" applyAlignment="1">
      <alignment horizontal="center" vertical="center" shrinkToFit="1"/>
    </xf>
    <xf numFmtId="177" fontId="22" fillId="0" borderId="8" xfId="0" applyNumberFormat="1" applyFont="1" applyFill="1" applyBorder="1" applyAlignment="1">
      <alignment horizontal="center" vertical="center" wrapText="1"/>
    </xf>
    <xf numFmtId="180" fontId="18" fillId="0" borderId="53" xfId="0" applyNumberFormat="1" applyFont="1" applyBorder="1" applyAlignment="1">
      <alignment horizontal="center" vertical="center" shrinkToFit="1"/>
    </xf>
    <xf numFmtId="179" fontId="18" fillId="4" borderId="51" xfId="0" applyNumberFormat="1" applyFont="1" applyFill="1" applyBorder="1" applyAlignment="1">
      <alignment horizontal="center" vertical="center" shrinkToFit="1"/>
    </xf>
    <xf numFmtId="0" fontId="18" fillId="0" borderId="51" xfId="0" applyFont="1" applyBorder="1" applyAlignment="1">
      <alignment horizontal="center" vertical="center" shrinkToFit="1"/>
    </xf>
    <xf numFmtId="41" fontId="18" fillId="4" borderId="51" xfId="258" applyFont="1" applyFill="1" applyBorder="1" applyAlignment="1">
      <alignment horizontal="center" vertical="center" shrinkToFit="1"/>
    </xf>
    <xf numFmtId="0" fontId="18" fillId="4" borderId="51" xfId="0" applyFont="1" applyFill="1" applyBorder="1" applyAlignment="1">
      <alignment horizontal="center" vertical="center" shrinkToFit="1"/>
    </xf>
    <xf numFmtId="49" fontId="22" fillId="2" borderId="68" xfId="0" applyNumberFormat="1" applyFont="1" applyFill="1" applyBorder="1" applyAlignment="1">
      <alignment horizontal="center" vertical="center"/>
    </xf>
    <xf numFmtId="49" fontId="22" fillId="2" borderId="69" xfId="0" applyNumberFormat="1" applyFont="1" applyFill="1" applyBorder="1" applyAlignment="1">
      <alignment horizontal="center" vertical="center"/>
    </xf>
    <xf numFmtId="49" fontId="22" fillId="2" borderId="69" xfId="0" applyNumberFormat="1" applyFont="1" applyFill="1" applyBorder="1" applyAlignment="1">
      <alignment horizontal="center" vertical="center" wrapText="1"/>
    </xf>
    <xf numFmtId="49" fontId="22" fillId="2" borderId="70" xfId="0" applyNumberFormat="1" applyFont="1" applyFill="1" applyBorder="1" applyAlignment="1">
      <alignment horizontal="center" vertical="center"/>
    </xf>
    <xf numFmtId="49" fontId="23" fillId="2" borderId="68" xfId="0" applyNumberFormat="1" applyFont="1" applyFill="1" applyBorder="1" applyAlignment="1">
      <alignment horizontal="center" vertical="center"/>
    </xf>
    <xf numFmtId="49" fontId="23" fillId="2" borderId="69" xfId="0" applyNumberFormat="1" applyFont="1" applyFill="1" applyBorder="1" applyAlignment="1">
      <alignment horizontal="center" vertical="center"/>
    </xf>
    <xf numFmtId="49" fontId="23" fillId="2" borderId="70" xfId="0" applyNumberFormat="1" applyFont="1" applyFill="1" applyBorder="1" applyAlignment="1">
      <alignment horizontal="center" vertical="center"/>
    </xf>
    <xf numFmtId="0" fontId="22" fillId="0" borderId="63" xfId="0" applyFont="1" applyFill="1" applyBorder="1" applyAlignment="1">
      <alignment vertical="center" shrinkToFit="1"/>
    </xf>
    <xf numFmtId="49" fontId="22" fillId="0" borderId="52" xfId="0" applyNumberFormat="1" applyFont="1" applyFill="1" applyBorder="1" applyAlignment="1">
      <alignment horizontal="center" vertical="center"/>
    </xf>
    <xf numFmtId="41" fontId="23" fillId="0" borderId="1" xfId="1" applyFont="1" applyFill="1" applyBorder="1" applyAlignment="1">
      <alignment horizontal="right" vertical="center"/>
    </xf>
    <xf numFmtId="0" fontId="29" fillId="0" borderId="1" xfId="0" quotePrefix="1" applyFont="1" applyFill="1" applyBorder="1" applyAlignment="1">
      <alignment horizontal="center" vertical="center"/>
    </xf>
    <xf numFmtId="0" fontId="23" fillId="0" borderId="63" xfId="0" applyFont="1" applyFill="1" applyBorder="1" applyAlignment="1">
      <alignment horizontal="left" vertical="center"/>
    </xf>
    <xf numFmtId="41" fontId="22" fillId="0" borderId="1" xfId="1" quotePrefix="1" applyFont="1" applyFill="1" applyBorder="1" applyAlignment="1">
      <alignment horizontal="right" vertical="center"/>
    </xf>
    <xf numFmtId="0" fontId="22" fillId="0" borderId="1" xfId="259" applyNumberFormat="1" applyFont="1" applyFill="1" applyBorder="1" applyAlignment="1">
      <alignment horizontal="center" vertical="center" shrinkToFit="1"/>
    </xf>
    <xf numFmtId="0" fontId="23" fillId="0" borderId="62" xfId="0" applyFont="1" applyFill="1" applyBorder="1" applyAlignment="1">
      <alignment horizontal="left" vertical="center"/>
    </xf>
    <xf numFmtId="0" fontId="22" fillId="0" borderId="7" xfId="259" applyNumberFormat="1" applyFont="1" applyFill="1" applyBorder="1" applyAlignment="1">
      <alignment horizontal="center" vertical="center" shrinkToFit="1"/>
    </xf>
    <xf numFmtId="41" fontId="22" fillId="0" borderId="7" xfId="259" applyNumberFormat="1" applyFont="1" applyFill="1" applyBorder="1" applyAlignment="1">
      <alignment horizontal="center" vertical="center"/>
    </xf>
    <xf numFmtId="0" fontId="22" fillId="0" borderId="7" xfId="0" quotePrefix="1" applyFont="1" applyFill="1" applyBorder="1" applyAlignment="1">
      <alignment horizontal="right" vertical="center"/>
    </xf>
    <xf numFmtId="41" fontId="22" fillId="0" borderId="7" xfId="1" quotePrefix="1" applyFont="1" applyFill="1" applyBorder="1" applyAlignment="1">
      <alignment horizontal="right" vertical="center"/>
    </xf>
    <xf numFmtId="177" fontId="22" fillId="0" borderId="1" xfId="0" applyNumberFormat="1" applyFont="1" applyFill="1" applyBorder="1" applyAlignment="1">
      <alignment horizontal="center" vertical="center" wrapText="1"/>
    </xf>
    <xf numFmtId="177" fontId="22" fillId="0" borderId="1" xfId="0" applyNumberFormat="1" applyFont="1" applyFill="1" applyBorder="1" applyAlignment="1">
      <alignment horizontal="center" vertical="center" shrinkToFit="1"/>
    </xf>
    <xf numFmtId="0" fontId="22" fillId="0" borderId="7" xfId="259" applyFont="1" applyFill="1" applyBorder="1" applyAlignment="1">
      <alignment horizontal="center" vertical="center"/>
    </xf>
    <xf numFmtId="177" fontId="22" fillId="0" borderId="7" xfId="0" applyNumberFormat="1" applyFont="1" applyFill="1" applyBorder="1" applyAlignment="1">
      <alignment horizontal="center" vertical="center" wrapText="1"/>
    </xf>
    <xf numFmtId="177" fontId="22" fillId="0" borderId="7" xfId="0" applyNumberFormat="1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0" fillId="4" borderId="0" xfId="0" applyFont="1" applyFill="1" applyAlignment="1">
      <alignment horizontal="center" vertical="center"/>
    </xf>
    <xf numFmtId="0" fontId="27" fillId="4" borderId="0" xfId="0" applyFont="1" applyFill="1" applyAlignment="1">
      <alignment horizontal="right" vertical="center"/>
    </xf>
    <xf numFmtId="0" fontId="25" fillId="4" borderId="0" xfId="0" applyFont="1" applyFill="1" applyAlignment="1">
      <alignment horizontal="left" vertical="center"/>
    </xf>
    <xf numFmtId="0" fontId="30" fillId="2" borderId="9" xfId="0" applyFont="1" applyFill="1" applyBorder="1" applyAlignment="1">
      <alignment horizontal="center" vertical="center" wrapText="1"/>
    </xf>
    <xf numFmtId="0" fontId="30" fillId="2" borderId="14" xfId="0" applyFont="1" applyFill="1" applyBorder="1" applyAlignment="1">
      <alignment horizontal="center" vertical="center" wrapText="1"/>
    </xf>
    <xf numFmtId="0" fontId="30" fillId="2" borderId="16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shrinkToFit="1"/>
    </xf>
    <xf numFmtId="0" fontId="31" fillId="0" borderId="12" xfId="0" applyFont="1" applyBorder="1" applyAlignment="1">
      <alignment horizontal="center" vertical="center" shrinkToFit="1"/>
    </xf>
    <xf numFmtId="0" fontId="31" fillId="0" borderId="13" xfId="0" applyFont="1" applyBorder="1" applyAlignment="1">
      <alignment horizontal="center" vertical="center" shrinkToFit="1"/>
    </xf>
    <xf numFmtId="0" fontId="25" fillId="0" borderId="0" xfId="0" applyFont="1" applyAlignment="1">
      <alignment horizontal="left" vertical="center"/>
    </xf>
    <xf numFmtId="49" fontId="23" fillId="2" borderId="23" xfId="0" applyNumberFormat="1" applyFont="1" applyFill="1" applyBorder="1" applyAlignment="1">
      <alignment horizontal="center" vertical="center"/>
    </xf>
    <xf numFmtId="49" fontId="23" fillId="2" borderId="24" xfId="0" applyNumberFormat="1" applyFont="1" applyFill="1" applyBorder="1" applyAlignment="1">
      <alignment horizontal="center" vertical="center"/>
    </xf>
    <xf numFmtId="49" fontId="23" fillId="2" borderId="22" xfId="0" applyNumberFormat="1" applyFont="1" applyFill="1" applyBorder="1" applyAlignment="1">
      <alignment horizontal="center" vertical="center"/>
    </xf>
    <xf numFmtId="49" fontId="23" fillId="2" borderId="58" xfId="0" applyNumberFormat="1" applyFont="1" applyFill="1" applyBorder="1" applyAlignment="1">
      <alignment horizontal="center" vertical="center"/>
    </xf>
    <xf numFmtId="49" fontId="23" fillId="2" borderId="21" xfId="0" applyNumberFormat="1" applyFont="1" applyFill="1" applyBorder="1" applyAlignment="1">
      <alignment horizontal="center" vertical="center"/>
    </xf>
    <xf numFmtId="49" fontId="23" fillId="2" borderId="56" xfId="0" applyNumberFormat="1" applyFont="1" applyFill="1" applyBorder="1" applyAlignment="1">
      <alignment horizontal="center" vertical="center"/>
    </xf>
    <xf numFmtId="0" fontId="23" fillId="2" borderId="20" xfId="0" applyFont="1" applyFill="1" applyBorder="1" applyAlignment="1">
      <alignment horizontal="center" vertical="center"/>
    </xf>
    <xf numFmtId="0" fontId="23" fillId="2" borderId="55" xfId="0" applyFont="1" applyFill="1" applyBorder="1" applyAlignment="1">
      <alignment horizontal="center" vertical="center"/>
    </xf>
    <xf numFmtId="0" fontId="34" fillId="0" borderId="48" xfId="0" applyFont="1" applyBorder="1" applyAlignment="1">
      <alignment vertical="center" wrapText="1"/>
    </xf>
    <xf numFmtId="0" fontId="34" fillId="0" borderId="49" xfId="0" applyFont="1" applyBorder="1" applyAlignment="1">
      <alignment vertical="center" wrapText="1"/>
    </xf>
    <xf numFmtId="0" fontId="34" fillId="0" borderId="50" xfId="0" applyFont="1" applyBorder="1" applyAlignment="1">
      <alignment vertical="center" wrapText="1"/>
    </xf>
    <xf numFmtId="0" fontId="35" fillId="2" borderId="42" xfId="0" applyFont="1" applyFill="1" applyBorder="1" applyAlignment="1">
      <alignment horizontal="center" vertical="center" wrapText="1"/>
    </xf>
    <xf numFmtId="0" fontId="35" fillId="2" borderId="44" xfId="0" applyFont="1" applyFill="1" applyBorder="1" applyAlignment="1">
      <alignment horizontal="center" vertical="center" wrapText="1"/>
    </xf>
    <xf numFmtId="0" fontId="34" fillId="2" borderId="26" xfId="0" applyFont="1" applyFill="1" applyBorder="1" applyAlignment="1">
      <alignment horizontal="center" vertical="center" wrapText="1"/>
    </xf>
    <xf numFmtId="0" fontId="34" fillId="2" borderId="3" xfId="0" applyFont="1" applyFill="1" applyBorder="1" applyAlignment="1">
      <alignment horizontal="center" vertical="center" wrapText="1"/>
    </xf>
    <xf numFmtId="0" fontId="34" fillId="2" borderId="43" xfId="0" applyFont="1" applyFill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shrinkToFit="1"/>
    </xf>
    <xf numFmtId="0" fontId="34" fillId="0" borderId="3" xfId="0" applyFont="1" applyBorder="1" applyAlignment="1">
      <alignment horizontal="center" vertical="center" shrinkToFit="1"/>
    </xf>
    <xf numFmtId="0" fontId="34" fillId="0" borderId="43" xfId="0" applyFont="1" applyBorder="1" applyAlignment="1">
      <alignment horizontal="center" vertical="center" shrinkToFit="1"/>
    </xf>
    <xf numFmtId="0" fontId="34" fillId="0" borderId="27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/>
    </xf>
    <xf numFmtId="0" fontId="34" fillId="0" borderId="46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43" xfId="0" applyFont="1" applyBorder="1" applyAlignment="1">
      <alignment horizontal="center" vertical="center" wrapText="1"/>
    </xf>
    <xf numFmtId="0" fontId="36" fillId="0" borderId="33" xfId="0" applyFont="1" applyBorder="1" applyAlignment="1">
      <alignment horizontal="center" vertical="center" wrapText="1"/>
    </xf>
    <xf numFmtId="0" fontId="36" fillId="0" borderId="34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38" xfId="0" applyFont="1" applyFill="1" applyBorder="1" applyAlignment="1">
      <alignment horizontal="center" vertical="center" wrapText="1"/>
    </xf>
    <xf numFmtId="0" fontId="35" fillId="2" borderId="40" xfId="0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36" fillId="2" borderId="5" xfId="0" applyFont="1" applyFill="1" applyBorder="1" applyAlignment="1">
      <alignment horizontal="center" vertical="center" wrapText="1"/>
    </xf>
    <xf numFmtId="14" fontId="36" fillId="0" borderId="4" xfId="0" applyNumberFormat="1" applyFont="1" applyBorder="1" applyAlignment="1">
      <alignment horizontal="center" vertical="center" wrapText="1"/>
    </xf>
    <xf numFmtId="14" fontId="36" fillId="0" borderId="5" xfId="0" applyNumberFormat="1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3" fontId="36" fillId="0" borderId="4" xfId="0" applyNumberFormat="1" applyFont="1" applyBorder="1" applyAlignment="1">
      <alignment horizontal="center" vertical="center" wrapText="1"/>
    </xf>
    <xf numFmtId="3" fontId="36" fillId="0" borderId="5" xfId="0" applyNumberFormat="1" applyFont="1" applyBorder="1" applyAlignment="1">
      <alignment horizontal="center" vertical="center" wrapText="1"/>
    </xf>
    <xf numFmtId="9" fontId="36" fillId="0" borderId="39" xfId="0" applyNumberFormat="1" applyFont="1" applyBorder="1" applyAlignment="1">
      <alignment horizontal="center" vertical="center" wrapText="1"/>
    </xf>
    <xf numFmtId="9" fontId="36" fillId="0" borderId="41" xfId="0" applyNumberFormat="1" applyFont="1" applyBorder="1" applyAlignment="1">
      <alignment horizontal="center" vertical="center" wrapText="1"/>
    </xf>
    <xf numFmtId="180" fontId="18" fillId="0" borderId="65" xfId="0" applyNumberFormat="1" applyFont="1" applyBorder="1" applyAlignment="1">
      <alignment horizontal="center" vertical="center" shrinkToFit="1"/>
    </xf>
    <xf numFmtId="179" fontId="18" fillId="4" borderId="66" xfId="0" applyNumberFormat="1" applyFont="1" applyFill="1" applyBorder="1" applyAlignment="1">
      <alignment horizontal="center" vertical="center" shrinkToFit="1"/>
    </xf>
    <xf numFmtId="0" fontId="17" fillId="0" borderId="66" xfId="0" applyFont="1" applyBorder="1" applyAlignment="1">
      <alignment horizontal="center" vertical="center" shrinkToFit="1"/>
    </xf>
    <xf numFmtId="38" fontId="18" fillId="4" borderId="66" xfId="256" applyNumberFormat="1" applyFont="1" applyFill="1" applyBorder="1" applyAlignment="1">
      <alignment horizontal="center" vertical="center" shrinkToFit="1"/>
    </xf>
    <xf numFmtId="0" fontId="18" fillId="4" borderId="66" xfId="0" quotePrefix="1" applyFont="1" applyFill="1" applyBorder="1" applyAlignment="1">
      <alignment horizontal="center" vertical="center" shrinkToFit="1"/>
    </xf>
    <xf numFmtId="41" fontId="18" fillId="4" borderId="66" xfId="257" applyFont="1" applyFill="1" applyBorder="1" applyAlignment="1">
      <alignment horizontal="center" vertical="center" shrinkToFit="1"/>
    </xf>
    <xf numFmtId="0" fontId="18" fillId="4" borderId="67" xfId="0" applyFont="1" applyFill="1" applyBorder="1" applyAlignment="1">
      <alignment horizontal="center" vertical="center" shrinkToFit="1"/>
    </xf>
    <xf numFmtId="180" fontId="18" fillId="0" borderId="62" xfId="0" applyNumberFormat="1" applyFont="1" applyBorder="1" applyAlignment="1">
      <alignment horizontal="center" vertical="center" shrinkToFit="1"/>
    </xf>
    <xf numFmtId="179" fontId="18" fillId="4" borderId="7" xfId="0" applyNumberFormat="1" applyFont="1" applyFill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38" fontId="18" fillId="4" borderId="7" xfId="256" applyNumberFormat="1" applyFont="1" applyFill="1" applyBorder="1" applyAlignment="1">
      <alignment horizontal="center" vertical="center" shrinkToFit="1"/>
    </xf>
    <xf numFmtId="41" fontId="18" fillId="4" borderId="7" xfId="257" applyFont="1" applyFill="1" applyBorder="1" applyAlignment="1">
      <alignment horizontal="center" vertical="center" shrinkToFit="1"/>
    </xf>
    <xf numFmtId="0" fontId="18" fillId="4" borderId="8" xfId="0" applyFont="1" applyFill="1" applyBorder="1" applyAlignment="1">
      <alignment horizontal="center" vertical="center" shrinkToFit="1"/>
    </xf>
    <xf numFmtId="3" fontId="18" fillId="4" borderId="7" xfId="0" quotePrefix="1" applyNumberFormat="1" applyFont="1" applyFill="1" applyBorder="1" applyAlignment="1">
      <alignment horizontal="center" vertical="center" shrinkToFit="1"/>
    </xf>
    <xf numFmtId="181" fontId="18" fillId="0" borderId="59" xfId="0" applyNumberFormat="1" applyFont="1" applyBorder="1" applyAlignment="1">
      <alignment horizontal="center" vertical="center" shrinkToFit="1"/>
    </xf>
    <xf numFmtId="179" fontId="18" fillId="0" borderId="60" xfId="0" applyNumberFormat="1" applyFont="1" applyBorder="1" applyAlignment="1">
      <alignment horizontal="center" vertical="center" shrinkToFit="1"/>
    </xf>
    <xf numFmtId="0" fontId="18" fillId="0" borderId="60" xfId="0" applyFont="1" applyBorder="1" applyAlignment="1">
      <alignment horizontal="center" vertical="center" shrinkToFit="1"/>
    </xf>
    <xf numFmtId="38" fontId="18" fillId="4" borderId="60" xfId="2" applyNumberFormat="1" applyFont="1" applyFill="1" applyBorder="1" applyAlignment="1">
      <alignment horizontal="center" vertical="center" shrinkToFit="1"/>
    </xf>
    <xf numFmtId="41" fontId="18" fillId="4" borderId="60" xfId="1" quotePrefix="1" applyFont="1" applyFill="1" applyBorder="1" applyAlignment="1">
      <alignment horizontal="center" vertical="center" shrinkToFit="1"/>
    </xf>
    <xf numFmtId="177" fontId="18" fillId="4" borderId="60" xfId="1" applyNumberFormat="1" applyFont="1" applyFill="1" applyBorder="1" applyAlignment="1">
      <alignment horizontal="center" vertical="center" shrinkToFit="1"/>
    </xf>
    <xf numFmtId="41" fontId="18" fillId="4" borderId="61" xfId="258" applyFont="1" applyFill="1" applyBorder="1" applyAlignment="1">
      <alignment horizontal="center" vertical="center" shrinkToFit="1"/>
    </xf>
  </cellXfs>
  <cellStyles count="260">
    <cellStyle name="쉼표 [0]" xfId="1" builtinId="6"/>
    <cellStyle name="쉼표 [0] 10" xfId="46" xr:uid="{00000000-0005-0000-0000-000001000000}"/>
    <cellStyle name="쉼표 [0] 10 2" xfId="204" xr:uid="{00000000-0005-0000-0000-000002000000}"/>
    <cellStyle name="쉼표 [0] 11" xfId="48" xr:uid="{00000000-0005-0000-0000-000003000000}"/>
    <cellStyle name="쉼표 [0] 12" xfId="74" xr:uid="{00000000-0005-0000-0000-000004000000}"/>
    <cellStyle name="쉼표 [0] 13" xfId="100" xr:uid="{00000000-0005-0000-0000-000005000000}"/>
    <cellStyle name="쉼표 [0] 14" xfId="152" xr:uid="{00000000-0005-0000-0000-000006000000}"/>
    <cellStyle name="쉼표 [0] 2" xfId="3" xr:uid="{00000000-0005-0000-0000-000007000000}"/>
    <cellStyle name="쉼표 [0] 2 2" xfId="8" xr:uid="{00000000-0005-0000-0000-000008000000}"/>
    <cellStyle name="쉼표 [0] 2 2 10 2 2" xfId="258" xr:uid="{FBFF7C4A-B400-449E-888A-2395070C76E3}"/>
    <cellStyle name="쉼표 [0] 2 2 10 7" xfId="257" xr:uid="{BF2671AC-A20F-4CB4-A29A-14A288F1F230}"/>
    <cellStyle name="쉼표 [0] 2 2 2" xfId="11" xr:uid="{00000000-0005-0000-0000-000009000000}"/>
    <cellStyle name="쉼표 [0] 2 2 2 2" xfId="44" xr:uid="{00000000-0005-0000-0000-00000A000000}"/>
    <cellStyle name="쉼표 [0] 2 2 2 2 2" xfId="143" xr:uid="{00000000-0005-0000-0000-00000B000000}"/>
    <cellStyle name="쉼표 [0] 2 2 2 2 2 2" xfId="247" xr:uid="{00000000-0005-0000-0000-00000C000000}"/>
    <cellStyle name="쉼표 [0] 2 2 2 2 3" xfId="195" xr:uid="{00000000-0005-0000-0000-00000D000000}"/>
    <cellStyle name="쉼표 [0] 2 2 2 3" xfId="65" xr:uid="{00000000-0005-0000-0000-00000E000000}"/>
    <cellStyle name="쉼표 [0] 2 2 2 3 2" xfId="221" xr:uid="{00000000-0005-0000-0000-00000F000000}"/>
    <cellStyle name="쉼표 [0] 2 2 2 4" xfId="91" xr:uid="{00000000-0005-0000-0000-000010000000}"/>
    <cellStyle name="쉼표 [0] 2 2 2 5" xfId="117" xr:uid="{00000000-0005-0000-0000-000011000000}"/>
    <cellStyle name="쉼표 [0] 2 2 2 6" xfId="169" xr:uid="{00000000-0005-0000-0000-000012000000}"/>
    <cellStyle name="쉼표 [0] 2 2 3" xfId="20" xr:uid="{00000000-0005-0000-0000-000013000000}"/>
    <cellStyle name="쉼표 [0] 2 2 3 2" xfId="72" xr:uid="{00000000-0005-0000-0000-000014000000}"/>
    <cellStyle name="쉼표 [0] 2 2 3 2 2" xfId="150" xr:uid="{00000000-0005-0000-0000-000015000000}"/>
    <cellStyle name="쉼표 [0] 2 2 3 2 2 2" xfId="254" xr:uid="{00000000-0005-0000-0000-000016000000}"/>
    <cellStyle name="쉼표 [0] 2 2 3 2 3" xfId="202" xr:uid="{00000000-0005-0000-0000-000017000000}"/>
    <cellStyle name="쉼표 [0] 2 2 3 3" xfId="98" xr:uid="{00000000-0005-0000-0000-000018000000}"/>
    <cellStyle name="쉼표 [0] 2 2 3 3 2" xfId="228" xr:uid="{00000000-0005-0000-0000-000019000000}"/>
    <cellStyle name="쉼표 [0] 2 2 3 4" xfId="124" xr:uid="{00000000-0005-0000-0000-00001A000000}"/>
    <cellStyle name="쉼표 [0] 2 2 3 5" xfId="176" xr:uid="{00000000-0005-0000-0000-00001B000000}"/>
    <cellStyle name="쉼표 [0] 2 2 4" xfId="53" xr:uid="{00000000-0005-0000-0000-00001C000000}"/>
    <cellStyle name="쉼표 [0] 2 2 4 2" xfId="131" xr:uid="{00000000-0005-0000-0000-00001D000000}"/>
    <cellStyle name="쉼표 [0] 2 2 4 2 2" xfId="235" xr:uid="{00000000-0005-0000-0000-00001E000000}"/>
    <cellStyle name="쉼표 [0] 2 2 4 3" xfId="183" xr:uid="{00000000-0005-0000-0000-00001F000000}"/>
    <cellStyle name="쉼표 [0] 2 2 5" xfId="79" xr:uid="{00000000-0005-0000-0000-000020000000}"/>
    <cellStyle name="쉼표 [0] 2 2 5 2" xfId="209" xr:uid="{00000000-0005-0000-0000-000021000000}"/>
    <cellStyle name="쉼표 [0] 2 2 6" xfId="105" xr:uid="{00000000-0005-0000-0000-000022000000}"/>
    <cellStyle name="쉼표 [0] 2 2 7" xfId="157" xr:uid="{00000000-0005-0000-0000-000023000000}"/>
    <cellStyle name="쉼표 [0] 2 3" xfId="24" xr:uid="{00000000-0005-0000-0000-000024000000}"/>
    <cellStyle name="쉼표 [0] 2 3 2" xfId="45" xr:uid="{00000000-0005-0000-0000-000025000000}"/>
    <cellStyle name="쉼표 [0] 2 3 2 2" xfId="69" xr:uid="{00000000-0005-0000-0000-000026000000}"/>
    <cellStyle name="쉼표 [0] 2 3 2 2 2" xfId="147" xr:uid="{00000000-0005-0000-0000-000027000000}"/>
    <cellStyle name="쉼표 [0] 2 3 2 2 2 2" xfId="251" xr:uid="{00000000-0005-0000-0000-000028000000}"/>
    <cellStyle name="쉼표 [0] 2 3 2 2 3" xfId="199" xr:uid="{00000000-0005-0000-0000-000029000000}"/>
    <cellStyle name="쉼표 [0] 2 3 2 3" xfId="95" xr:uid="{00000000-0005-0000-0000-00002A000000}"/>
    <cellStyle name="쉼표 [0] 2 3 2 3 2" xfId="225" xr:uid="{00000000-0005-0000-0000-00002B000000}"/>
    <cellStyle name="쉼표 [0] 2 3 2 4" xfId="121" xr:uid="{00000000-0005-0000-0000-00002C000000}"/>
    <cellStyle name="쉼표 [0] 2 3 2 5" xfId="173" xr:uid="{00000000-0005-0000-0000-00002D000000}"/>
    <cellStyle name="쉼표 [0] 2 3 3" xfId="37" xr:uid="{00000000-0005-0000-0000-00002E000000}"/>
    <cellStyle name="쉼표 [0] 2 3 3 2" xfId="135" xr:uid="{00000000-0005-0000-0000-00002F000000}"/>
    <cellStyle name="쉼표 [0] 2 3 3 2 2" xfId="239" xr:uid="{00000000-0005-0000-0000-000030000000}"/>
    <cellStyle name="쉼표 [0] 2 3 3 3" xfId="187" xr:uid="{00000000-0005-0000-0000-000031000000}"/>
    <cellStyle name="쉼표 [0] 2 3 4" xfId="57" xr:uid="{00000000-0005-0000-0000-000032000000}"/>
    <cellStyle name="쉼표 [0] 2 3 4 2" xfId="213" xr:uid="{00000000-0005-0000-0000-000033000000}"/>
    <cellStyle name="쉼표 [0] 2 3 5" xfId="83" xr:uid="{00000000-0005-0000-0000-000034000000}"/>
    <cellStyle name="쉼표 [0] 2 3 6" xfId="109" xr:uid="{00000000-0005-0000-0000-000035000000}"/>
    <cellStyle name="쉼표 [0] 2 3 7" xfId="161" xr:uid="{00000000-0005-0000-0000-000036000000}"/>
    <cellStyle name="쉼표 [0] 2 4" xfId="29" xr:uid="{00000000-0005-0000-0000-000037000000}"/>
    <cellStyle name="쉼표 [0] 2 4 2" xfId="41" xr:uid="{00000000-0005-0000-0000-000038000000}"/>
    <cellStyle name="쉼표 [0] 2 4 2 2" xfId="139" xr:uid="{00000000-0005-0000-0000-000039000000}"/>
    <cellStyle name="쉼표 [0] 2 4 2 2 2" xfId="243" xr:uid="{00000000-0005-0000-0000-00003A000000}"/>
    <cellStyle name="쉼표 [0] 2 4 2 3" xfId="191" xr:uid="{00000000-0005-0000-0000-00003B000000}"/>
    <cellStyle name="쉼표 [0] 2 4 3" xfId="61" xr:uid="{00000000-0005-0000-0000-00003C000000}"/>
    <cellStyle name="쉼표 [0] 2 4 3 2" xfId="217" xr:uid="{00000000-0005-0000-0000-00003D000000}"/>
    <cellStyle name="쉼표 [0] 2 4 4" xfId="87" xr:uid="{00000000-0005-0000-0000-00003E000000}"/>
    <cellStyle name="쉼표 [0] 2 4 5" xfId="113" xr:uid="{00000000-0005-0000-0000-00003F000000}"/>
    <cellStyle name="쉼표 [0] 2 4 6" xfId="165" xr:uid="{00000000-0005-0000-0000-000040000000}"/>
    <cellStyle name="쉼표 [0] 2 5" xfId="16" xr:uid="{00000000-0005-0000-0000-000041000000}"/>
    <cellStyle name="쉼표 [0] 2 5 2" xfId="127" xr:uid="{00000000-0005-0000-0000-000042000000}"/>
    <cellStyle name="쉼표 [0] 2 5 2 2" xfId="231" xr:uid="{00000000-0005-0000-0000-000043000000}"/>
    <cellStyle name="쉼표 [0] 2 5 3" xfId="179" xr:uid="{00000000-0005-0000-0000-000044000000}"/>
    <cellStyle name="쉼표 [0] 2 6" xfId="49" xr:uid="{00000000-0005-0000-0000-000045000000}"/>
    <cellStyle name="쉼표 [0] 2 6 2" xfId="205" xr:uid="{00000000-0005-0000-0000-000046000000}"/>
    <cellStyle name="쉼표 [0] 2 7" xfId="75" xr:uid="{00000000-0005-0000-0000-000047000000}"/>
    <cellStyle name="쉼표 [0] 2 8" xfId="101" xr:uid="{00000000-0005-0000-0000-000048000000}"/>
    <cellStyle name="쉼표 [0] 2 9" xfId="153" xr:uid="{00000000-0005-0000-0000-000049000000}"/>
    <cellStyle name="쉼표 [0] 3" xfId="4" xr:uid="{00000000-0005-0000-0000-00004A000000}"/>
    <cellStyle name="쉼표 [0] 3 2" xfId="9" xr:uid="{00000000-0005-0000-0000-00004B000000}"/>
    <cellStyle name="쉼표 [0] 3 2 2" xfId="21" xr:uid="{00000000-0005-0000-0000-00004C000000}"/>
    <cellStyle name="쉼표 [0] 3 2 2 2" xfId="66" xr:uid="{00000000-0005-0000-0000-00004D000000}"/>
    <cellStyle name="쉼표 [0] 3 2 2 2 2" xfId="144" xr:uid="{00000000-0005-0000-0000-00004E000000}"/>
    <cellStyle name="쉼표 [0] 3 2 2 2 2 2" xfId="248" xr:uid="{00000000-0005-0000-0000-00004F000000}"/>
    <cellStyle name="쉼표 [0] 3 2 2 2 3" xfId="196" xr:uid="{00000000-0005-0000-0000-000050000000}"/>
    <cellStyle name="쉼표 [0] 3 2 2 3" xfId="92" xr:uid="{00000000-0005-0000-0000-000051000000}"/>
    <cellStyle name="쉼표 [0] 3 2 2 3 2" xfId="222" xr:uid="{00000000-0005-0000-0000-000052000000}"/>
    <cellStyle name="쉼표 [0] 3 2 2 4" xfId="118" xr:uid="{00000000-0005-0000-0000-000053000000}"/>
    <cellStyle name="쉼표 [0] 3 2 2 5" xfId="170" xr:uid="{00000000-0005-0000-0000-000054000000}"/>
    <cellStyle name="쉼표 [0] 3 2 3" xfId="34" xr:uid="{00000000-0005-0000-0000-000055000000}"/>
    <cellStyle name="쉼표 [0] 3 2 3 2" xfId="132" xr:uid="{00000000-0005-0000-0000-000056000000}"/>
    <cellStyle name="쉼표 [0] 3 2 3 2 2" xfId="236" xr:uid="{00000000-0005-0000-0000-000057000000}"/>
    <cellStyle name="쉼표 [0] 3 2 3 3" xfId="184" xr:uid="{00000000-0005-0000-0000-000058000000}"/>
    <cellStyle name="쉼표 [0] 3 2 4" xfId="54" xr:uid="{00000000-0005-0000-0000-000059000000}"/>
    <cellStyle name="쉼표 [0] 3 2 4 2" xfId="210" xr:uid="{00000000-0005-0000-0000-00005A000000}"/>
    <cellStyle name="쉼표 [0] 3 2 5" xfId="80" xr:uid="{00000000-0005-0000-0000-00005B000000}"/>
    <cellStyle name="쉼표 [0] 3 2 6" xfId="106" xr:uid="{00000000-0005-0000-0000-00005C000000}"/>
    <cellStyle name="쉼표 [0] 3 2 7" xfId="158" xr:uid="{00000000-0005-0000-0000-00005D000000}"/>
    <cellStyle name="쉼표 [0] 3 3" xfId="13" xr:uid="{00000000-0005-0000-0000-00005E000000}"/>
    <cellStyle name="쉼표 [0] 3 3 2" xfId="25" xr:uid="{00000000-0005-0000-0000-00005F000000}"/>
    <cellStyle name="쉼표 [0] 3 3 2 2" xfId="70" xr:uid="{00000000-0005-0000-0000-000060000000}"/>
    <cellStyle name="쉼표 [0] 3 3 2 2 2" xfId="148" xr:uid="{00000000-0005-0000-0000-000061000000}"/>
    <cellStyle name="쉼표 [0] 3 3 2 2 2 2" xfId="252" xr:uid="{00000000-0005-0000-0000-000062000000}"/>
    <cellStyle name="쉼표 [0] 3 3 2 2 3" xfId="200" xr:uid="{00000000-0005-0000-0000-000063000000}"/>
    <cellStyle name="쉼표 [0] 3 3 2 3" xfId="96" xr:uid="{00000000-0005-0000-0000-000064000000}"/>
    <cellStyle name="쉼표 [0] 3 3 2 3 2" xfId="226" xr:uid="{00000000-0005-0000-0000-000065000000}"/>
    <cellStyle name="쉼표 [0] 3 3 2 4" xfId="122" xr:uid="{00000000-0005-0000-0000-000066000000}"/>
    <cellStyle name="쉼표 [0] 3 3 2 5" xfId="174" xr:uid="{00000000-0005-0000-0000-000067000000}"/>
    <cellStyle name="쉼표 [0] 3 3 3" xfId="38" xr:uid="{00000000-0005-0000-0000-000068000000}"/>
    <cellStyle name="쉼표 [0] 3 3 3 2" xfId="136" xr:uid="{00000000-0005-0000-0000-000069000000}"/>
    <cellStyle name="쉼표 [0] 3 3 3 2 2" xfId="240" xr:uid="{00000000-0005-0000-0000-00006A000000}"/>
    <cellStyle name="쉼표 [0] 3 3 3 3" xfId="188" xr:uid="{00000000-0005-0000-0000-00006B000000}"/>
    <cellStyle name="쉼표 [0] 3 3 4" xfId="58" xr:uid="{00000000-0005-0000-0000-00006C000000}"/>
    <cellStyle name="쉼표 [0] 3 3 4 2" xfId="214" xr:uid="{00000000-0005-0000-0000-00006D000000}"/>
    <cellStyle name="쉼표 [0] 3 3 5" xfId="84" xr:uid="{00000000-0005-0000-0000-00006E000000}"/>
    <cellStyle name="쉼표 [0] 3 3 6" xfId="110" xr:uid="{00000000-0005-0000-0000-00006F000000}"/>
    <cellStyle name="쉼표 [0] 3 3 7" xfId="162" xr:uid="{00000000-0005-0000-0000-000070000000}"/>
    <cellStyle name="쉼표 [0] 3 4" xfId="30" xr:uid="{00000000-0005-0000-0000-000071000000}"/>
    <cellStyle name="쉼표 [0] 3 4 2" xfId="42" xr:uid="{00000000-0005-0000-0000-000072000000}"/>
    <cellStyle name="쉼표 [0] 3 4 2 2" xfId="140" xr:uid="{00000000-0005-0000-0000-000073000000}"/>
    <cellStyle name="쉼표 [0] 3 4 2 2 2" xfId="244" xr:uid="{00000000-0005-0000-0000-000074000000}"/>
    <cellStyle name="쉼표 [0] 3 4 2 3" xfId="192" xr:uid="{00000000-0005-0000-0000-000075000000}"/>
    <cellStyle name="쉼표 [0] 3 4 3" xfId="62" xr:uid="{00000000-0005-0000-0000-000076000000}"/>
    <cellStyle name="쉼표 [0] 3 4 3 2" xfId="218" xr:uid="{00000000-0005-0000-0000-000077000000}"/>
    <cellStyle name="쉼표 [0] 3 4 4" xfId="88" xr:uid="{00000000-0005-0000-0000-000078000000}"/>
    <cellStyle name="쉼표 [0] 3 4 5" xfId="114" xr:uid="{00000000-0005-0000-0000-000079000000}"/>
    <cellStyle name="쉼표 [0] 3 4 6" xfId="166" xr:uid="{00000000-0005-0000-0000-00007A000000}"/>
    <cellStyle name="쉼표 [0] 3 5" xfId="17" xr:uid="{00000000-0005-0000-0000-00007B000000}"/>
    <cellStyle name="쉼표 [0] 3 5 2" xfId="128" xr:uid="{00000000-0005-0000-0000-00007C000000}"/>
    <cellStyle name="쉼표 [0] 3 5 2 2" xfId="232" xr:uid="{00000000-0005-0000-0000-00007D000000}"/>
    <cellStyle name="쉼표 [0] 3 5 3" xfId="180" xr:uid="{00000000-0005-0000-0000-00007E000000}"/>
    <cellStyle name="쉼표 [0] 3 6" xfId="50" xr:uid="{00000000-0005-0000-0000-00007F000000}"/>
    <cellStyle name="쉼표 [0] 3 6 2" xfId="206" xr:uid="{00000000-0005-0000-0000-000080000000}"/>
    <cellStyle name="쉼표 [0] 3 7" xfId="76" xr:uid="{00000000-0005-0000-0000-000081000000}"/>
    <cellStyle name="쉼표 [0] 3 8" xfId="102" xr:uid="{00000000-0005-0000-0000-000082000000}"/>
    <cellStyle name="쉼표 [0] 3 9" xfId="154" xr:uid="{00000000-0005-0000-0000-000083000000}"/>
    <cellStyle name="쉼표 [0] 4" xfId="2" xr:uid="{00000000-0005-0000-0000-000084000000}"/>
    <cellStyle name="쉼표 [0] 4 18" xfId="256" xr:uid="{5F608B5A-A4E9-4653-8F2E-18AA82A7EDC1}"/>
    <cellStyle name="쉼표 [0] 4 2" xfId="7" xr:uid="{00000000-0005-0000-0000-000085000000}"/>
    <cellStyle name="쉼표 [0] 4 2 2" xfId="22" xr:uid="{00000000-0005-0000-0000-000086000000}"/>
    <cellStyle name="쉼표 [0] 4 2 2 2" xfId="67" xr:uid="{00000000-0005-0000-0000-000087000000}"/>
    <cellStyle name="쉼표 [0] 4 2 2 2 2" xfId="145" xr:uid="{00000000-0005-0000-0000-000088000000}"/>
    <cellStyle name="쉼표 [0] 4 2 2 2 2 2" xfId="249" xr:uid="{00000000-0005-0000-0000-000089000000}"/>
    <cellStyle name="쉼표 [0] 4 2 2 2 3" xfId="197" xr:uid="{00000000-0005-0000-0000-00008A000000}"/>
    <cellStyle name="쉼표 [0] 4 2 2 3" xfId="93" xr:uid="{00000000-0005-0000-0000-00008B000000}"/>
    <cellStyle name="쉼표 [0] 4 2 2 3 2" xfId="223" xr:uid="{00000000-0005-0000-0000-00008C000000}"/>
    <cellStyle name="쉼표 [0] 4 2 2 4" xfId="119" xr:uid="{00000000-0005-0000-0000-00008D000000}"/>
    <cellStyle name="쉼표 [0] 4 2 2 5" xfId="171" xr:uid="{00000000-0005-0000-0000-00008E000000}"/>
    <cellStyle name="쉼표 [0] 4 2 3" xfId="35" xr:uid="{00000000-0005-0000-0000-00008F000000}"/>
    <cellStyle name="쉼표 [0] 4 2 3 2" xfId="133" xr:uid="{00000000-0005-0000-0000-000090000000}"/>
    <cellStyle name="쉼표 [0] 4 2 3 2 2" xfId="237" xr:uid="{00000000-0005-0000-0000-000091000000}"/>
    <cellStyle name="쉼표 [0] 4 2 3 3" xfId="185" xr:uid="{00000000-0005-0000-0000-000092000000}"/>
    <cellStyle name="쉼표 [0] 4 2 4" xfId="55" xr:uid="{00000000-0005-0000-0000-000093000000}"/>
    <cellStyle name="쉼표 [0] 4 2 4 2" xfId="211" xr:uid="{00000000-0005-0000-0000-000094000000}"/>
    <cellStyle name="쉼표 [0] 4 2 5" xfId="81" xr:uid="{00000000-0005-0000-0000-000095000000}"/>
    <cellStyle name="쉼표 [0] 4 2 6" xfId="107" xr:uid="{00000000-0005-0000-0000-000096000000}"/>
    <cellStyle name="쉼표 [0] 4 2 7" xfId="159" xr:uid="{00000000-0005-0000-0000-000097000000}"/>
    <cellStyle name="쉼표 [0] 4 3" xfId="12" xr:uid="{00000000-0005-0000-0000-000098000000}"/>
    <cellStyle name="쉼표 [0] 4 3 2" xfId="26" xr:uid="{00000000-0005-0000-0000-000099000000}"/>
    <cellStyle name="쉼표 [0] 4 3 2 2" xfId="71" xr:uid="{00000000-0005-0000-0000-00009A000000}"/>
    <cellStyle name="쉼표 [0] 4 3 2 2 2" xfId="149" xr:uid="{00000000-0005-0000-0000-00009B000000}"/>
    <cellStyle name="쉼표 [0] 4 3 2 2 2 2" xfId="253" xr:uid="{00000000-0005-0000-0000-00009C000000}"/>
    <cellStyle name="쉼표 [0] 4 3 2 2 3" xfId="201" xr:uid="{00000000-0005-0000-0000-00009D000000}"/>
    <cellStyle name="쉼표 [0] 4 3 2 3" xfId="97" xr:uid="{00000000-0005-0000-0000-00009E000000}"/>
    <cellStyle name="쉼표 [0] 4 3 2 3 2" xfId="227" xr:uid="{00000000-0005-0000-0000-00009F000000}"/>
    <cellStyle name="쉼표 [0] 4 3 2 4" xfId="123" xr:uid="{00000000-0005-0000-0000-0000A0000000}"/>
    <cellStyle name="쉼표 [0] 4 3 2 5" xfId="175" xr:uid="{00000000-0005-0000-0000-0000A1000000}"/>
    <cellStyle name="쉼표 [0] 4 3 3" xfId="39" xr:uid="{00000000-0005-0000-0000-0000A2000000}"/>
    <cellStyle name="쉼표 [0] 4 3 3 2" xfId="137" xr:uid="{00000000-0005-0000-0000-0000A3000000}"/>
    <cellStyle name="쉼표 [0] 4 3 3 2 2" xfId="241" xr:uid="{00000000-0005-0000-0000-0000A4000000}"/>
    <cellStyle name="쉼표 [0] 4 3 3 3" xfId="189" xr:uid="{00000000-0005-0000-0000-0000A5000000}"/>
    <cellStyle name="쉼표 [0] 4 3 4" xfId="59" xr:uid="{00000000-0005-0000-0000-0000A6000000}"/>
    <cellStyle name="쉼표 [0] 4 3 4 2" xfId="215" xr:uid="{00000000-0005-0000-0000-0000A7000000}"/>
    <cellStyle name="쉼표 [0] 4 3 5" xfId="85" xr:uid="{00000000-0005-0000-0000-0000A8000000}"/>
    <cellStyle name="쉼표 [0] 4 3 6" xfId="111" xr:uid="{00000000-0005-0000-0000-0000A9000000}"/>
    <cellStyle name="쉼표 [0] 4 3 7" xfId="163" xr:uid="{00000000-0005-0000-0000-0000AA000000}"/>
    <cellStyle name="쉼표 [0] 4 4" xfId="28" xr:uid="{00000000-0005-0000-0000-0000AB000000}"/>
    <cellStyle name="쉼표 [0] 4 4 2" xfId="43" xr:uid="{00000000-0005-0000-0000-0000AC000000}"/>
    <cellStyle name="쉼표 [0] 4 4 2 2" xfId="141" xr:uid="{00000000-0005-0000-0000-0000AD000000}"/>
    <cellStyle name="쉼표 [0] 4 4 2 2 2" xfId="245" xr:uid="{00000000-0005-0000-0000-0000AE000000}"/>
    <cellStyle name="쉼표 [0] 4 4 2 3" xfId="193" xr:uid="{00000000-0005-0000-0000-0000AF000000}"/>
    <cellStyle name="쉼표 [0] 4 4 3" xfId="63" xr:uid="{00000000-0005-0000-0000-0000B0000000}"/>
    <cellStyle name="쉼표 [0] 4 4 3 2" xfId="219" xr:uid="{00000000-0005-0000-0000-0000B1000000}"/>
    <cellStyle name="쉼표 [0] 4 4 4" xfId="89" xr:uid="{00000000-0005-0000-0000-0000B2000000}"/>
    <cellStyle name="쉼표 [0] 4 4 5" xfId="115" xr:uid="{00000000-0005-0000-0000-0000B3000000}"/>
    <cellStyle name="쉼표 [0] 4 4 6" xfId="167" xr:uid="{00000000-0005-0000-0000-0000B4000000}"/>
    <cellStyle name="쉼표 [0] 4 5" xfId="15" xr:uid="{00000000-0005-0000-0000-0000B5000000}"/>
    <cellStyle name="쉼표 [0] 4 5 2" xfId="129" xr:uid="{00000000-0005-0000-0000-0000B6000000}"/>
    <cellStyle name="쉼표 [0] 4 5 2 2" xfId="233" xr:uid="{00000000-0005-0000-0000-0000B7000000}"/>
    <cellStyle name="쉼표 [0] 4 5 3" xfId="181" xr:uid="{00000000-0005-0000-0000-0000B8000000}"/>
    <cellStyle name="쉼표 [0] 4 6" xfId="51" xr:uid="{00000000-0005-0000-0000-0000B9000000}"/>
    <cellStyle name="쉼표 [0] 4 6 2" xfId="207" xr:uid="{00000000-0005-0000-0000-0000BA000000}"/>
    <cellStyle name="쉼표 [0] 4 7" xfId="77" xr:uid="{00000000-0005-0000-0000-0000BB000000}"/>
    <cellStyle name="쉼표 [0] 4 8" xfId="103" xr:uid="{00000000-0005-0000-0000-0000BC000000}"/>
    <cellStyle name="쉼표 [0] 4 9" xfId="155" xr:uid="{00000000-0005-0000-0000-0000BD000000}"/>
    <cellStyle name="쉼표 [0] 5" xfId="5" xr:uid="{00000000-0005-0000-0000-0000BE000000}"/>
    <cellStyle name="쉼표 [0] 5 2" xfId="10" xr:uid="{00000000-0005-0000-0000-0000BF000000}"/>
    <cellStyle name="쉼표 [0] 5 2 2" xfId="31" xr:uid="{00000000-0005-0000-0000-0000C0000000}"/>
    <cellStyle name="쉼표 [0] 5 2 2 2" xfId="142" xr:uid="{00000000-0005-0000-0000-0000C1000000}"/>
    <cellStyle name="쉼표 [0] 5 2 2 2 2" xfId="246" xr:uid="{00000000-0005-0000-0000-0000C2000000}"/>
    <cellStyle name="쉼표 [0] 5 2 2 3" xfId="194" xr:uid="{00000000-0005-0000-0000-0000C3000000}"/>
    <cellStyle name="쉼표 [0] 5 2 3" xfId="47" xr:uid="{00000000-0005-0000-0000-0000C4000000}"/>
    <cellStyle name="쉼표 [0] 5 2 3 2" xfId="220" xr:uid="{00000000-0005-0000-0000-0000C5000000}"/>
    <cellStyle name="쉼표 [0] 5 2 4" xfId="64" xr:uid="{00000000-0005-0000-0000-0000C6000000}"/>
    <cellStyle name="쉼표 [0] 5 2 5" xfId="90" xr:uid="{00000000-0005-0000-0000-0000C7000000}"/>
    <cellStyle name="쉼표 [0] 5 2 6" xfId="116" xr:uid="{00000000-0005-0000-0000-0000C8000000}"/>
    <cellStyle name="쉼표 [0] 5 2 7" xfId="168" xr:uid="{00000000-0005-0000-0000-0000C9000000}"/>
    <cellStyle name="쉼표 [0] 5 3" xfId="18" xr:uid="{00000000-0005-0000-0000-0000CA000000}"/>
    <cellStyle name="쉼표 [0] 5 3 2" xfId="130" xr:uid="{00000000-0005-0000-0000-0000CB000000}"/>
    <cellStyle name="쉼표 [0] 5 3 2 2" xfId="234" xr:uid="{00000000-0005-0000-0000-0000CC000000}"/>
    <cellStyle name="쉼표 [0] 5 3 3" xfId="182" xr:uid="{00000000-0005-0000-0000-0000CD000000}"/>
    <cellStyle name="쉼표 [0] 5 4" xfId="52" xr:uid="{00000000-0005-0000-0000-0000CE000000}"/>
    <cellStyle name="쉼표 [0] 5 4 2" xfId="208" xr:uid="{00000000-0005-0000-0000-0000CF000000}"/>
    <cellStyle name="쉼표 [0] 5 5" xfId="78" xr:uid="{00000000-0005-0000-0000-0000D0000000}"/>
    <cellStyle name="쉼표 [0] 5 6" xfId="104" xr:uid="{00000000-0005-0000-0000-0000D1000000}"/>
    <cellStyle name="쉼표 [0] 5 7" xfId="156" xr:uid="{00000000-0005-0000-0000-0000D2000000}"/>
    <cellStyle name="쉼표 [0] 6" xfId="6" xr:uid="{00000000-0005-0000-0000-0000D3000000}"/>
    <cellStyle name="쉼표 [0] 6 2" xfId="19" xr:uid="{00000000-0005-0000-0000-0000D4000000}"/>
    <cellStyle name="쉼표 [0] 6 2 2" xfId="68" xr:uid="{00000000-0005-0000-0000-0000D5000000}"/>
    <cellStyle name="쉼표 [0] 6 2 2 2" xfId="146" xr:uid="{00000000-0005-0000-0000-0000D6000000}"/>
    <cellStyle name="쉼표 [0] 6 2 2 2 2" xfId="250" xr:uid="{00000000-0005-0000-0000-0000D7000000}"/>
    <cellStyle name="쉼표 [0] 6 2 2 3" xfId="198" xr:uid="{00000000-0005-0000-0000-0000D8000000}"/>
    <cellStyle name="쉼표 [0] 6 2 3" xfId="94" xr:uid="{00000000-0005-0000-0000-0000D9000000}"/>
    <cellStyle name="쉼표 [0] 6 2 3 2" xfId="224" xr:uid="{00000000-0005-0000-0000-0000DA000000}"/>
    <cellStyle name="쉼표 [0] 6 2 4" xfId="120" xr:uid="{00000000-0005-0000-0000-0000DB000000}"/>
    <cellStyle name="쉼표 [0] 6 2 5" xfId="172" xr:uid="{00000000-0005-0000-0000-0000DC000000}"/>
    <cellStyle name="쉼표 [0] 6 3" xfId="36" xr:uid="{00000000-0005-0000-0000-0000DD000000}"/>
    <cellStyle name="쉼표 [0] 6 3 2" xfId="134" xr:uid="{00000000-0005-0000-0000-0000DE000000}"/>
    <cellStyle name="쉼표 [0] 6 3 2 2" xfId="238" xr:uid="{00000000-0005-0000-0000-0000DF000000}"/>
    <cellStyle name="쉼표 [0] 6 3 3" xfId="186" xr:uid="{00000000-0005-0000-0000-0000E0000000}"/>
    <cellStyle name="쉼표 [0] 6 4" xfId="56" xr:uid="{00000000-0005-0000-0000-0000E1000000}"/>
    <cellStyle name="쉼표 [0] 6 4 2" xfId="212" xr:uid="{00000000-0005-0000-0000-0000E2000000}"/>
    <cellStyle name="쉼표 [0] 6 5" xfId="82" xr:uid="{00000000-0005-0000-0000-0000E3000000}"/>
    <cellStyle name="쉼표 [0] 6 6" xfId="108" xr:uid="{00000000-0005-0000-0000-0000E4000000}"/>
    <cellStyle name="쉼표 [0] 6 7" xfId="160" xr:uid="{00000000-0005-0000-0000-0000E5000000}"/>
    <cellStyle name="쉼표 [0] 7" xfId="23" xr:uid="{00000000-0005-0000-0000-0000E6000000}"/>
    <cellStyle name="쉼표 [0] 7 2" xfId="40" xr:uid="{00000000-0005-0000-0000-0000E7000000}"/>
    <cellStyle name="쉼표 [0] 7 2 2" xfId="138" xr:uid="{00000000-0005-0000-0000-0000E8000000}"/>
    <cellStyle name="쉼표 [0] 7 2 2 2" xfId="242" xr:uid="{00000000-0005-0000-0000-0000E9000000}"/>
    <cellStyle name="쉼표 [0] 7 2 3" xfId="190" xr:uid="{00000000-0005-0000-0000-0000EA000000}"/>
    <cellStyle name="쉼표 [0] 7 3" xfId="60" xr:uid="{00000000-0005-0000-0000-0000EB000000}"/>
    <cellStyle name="쉼표 [0] 7 3 2" xfId="216" xr:uid="{00000000-0005-0000-0000-0000EC000000}"/>
    <cellStyle name="쉼표 [0] 7 4" xfId="86" xr:uid="{00000000-0005-0000-0000-0000ED000000}"/>
    <cellStyle name="쉼표 [0] 7 5" xfId="112" xr:uid="{00000000-0005-0000-0000-0000EE000000}"/>
    <cellStyle name="쉼표 [0] 7 6" xfId="164" xr:uid="{00000000-0005-0000-0000-0000EF000000}"/>
    <cellStyle name="쉼표 [0] 8" xfId="27" xr:uid="{00000000-0005-0000-0000-0000F0000000}"/>
    <cellStyle name="쉼표 [0] 8 2" xfId="126" xr:uid="{00000000-0005-0000-0000-0000F1000000}"/>
    <cellStyle name="쉼표 [0] 8 2 2" xfId="230" xr:uid="{00000000-0005-0000-0000-0000F2000000}"/>
    <cellStyle name="쉼표 [0] 8 3" xfId="178" xr:uid="{00000000-0005-0000-0000-0000F3000000}"/>
    <cellStyle name="쉼표 [0] 9" xfId="14" xr:uid="{00000000-0005-0000-0000-0000F4000000}"/>
    <cellStyle name="쉼표 [0] 9 2" xfId="73" xr:uid="{00000000-0005-0000-0000-0000F5000000}"/>
    <cellStyle name="쉼표 [0] 9 2 2" xfId="151" xr:uid="{00000000-0005-0000-0000-0000F6000000}"/>
    <cellStyle name="쉼표 [0] 9 2 2 2" xfId="255" xr:uid="{00000000-0005-0000-0000-0000F7000000}"/>
    <cellStyle name="쉼표 [0] 9 2 3" xfId="203" xr:uid="{00000000-0005-0000-0000-0000F8000000}"/>
    <cellStyle name="쉼표 [0] 9 3" xfId="99" xr:uid="{00000000-0005-0000-0000-0000F9000000}"/>
    <cellStyle name="쉼표 [0] 9 3 2" xfId="229" xr:uid="{00000000-0005-0000-0000-0000FA000000}"/>
    <cellStyle name="쉼표 [0] 9 4" xfId="125" xr:uid="{00000000-0005-0000-0000-0000FB000000}"/>
    <cellStyle name="쉼표 [0] 9 5" xfId="177" xr:uid="{00000000-0005-0000-0000-0000FC000000}"/>
    <cellStyle name="표준" xfId="0" builtinId="0"/>
    <cellStyle name="표준 2" xfId="32" xr:uid="{00000000-0005-0000-0000-0000FE000000}"/>
    <cellStyle name="표준 3" xfId="33" xr:uid="{00000000-0005-0000-0000-0000FF000000}"/>
    <cellStyle name="표준 4" xfId="259" xr:uid="{00000000-0005-0000-0000-00003001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4EB4-C9D8-49F2-AC1E-3485038A84AA}">
  <dimension ref="A1:L5"/>
  <sheetViews>
    <sheetView showGridLines="0" tabSelected="1" zoomScaleNormal="100" workbookViewId="0">
      <selection activeCell="J18" sqref="J18"/>
    </sheetView>
  </sheetViews>
  <sheetFormatPr defaultRowHeight="13.5"/>
  <cols>
    <col min="1" max="2" width="8.88671875" style="12"/>
    <col min="3" max="3" width="35.21875" style="12" bestFit="1" customWidth="1"/>
    <col min="4" max="4" width="8.88671875" style="12"/>
    <col min="5" max="5" width="30.5546875" style="12" customWidth="1"/>
    <col min="6" max="7" width="8.88671875" style="12"/>
    <col min="8" max="8" width="10.109375" style="12" bestFit="1" customWidth="1"/>
    <col min="9" max="9" width="18.88671875" style="12" bestFit="1" customWidth="1"/>
    <col min="10" max="16384" width="8.88671875" style="12"/>
  </cols>
  <sheetData>
    <row r="1" spans="1:12" ht="36" customHeight="1">
      <c r="A1" s="162" t="s">
        <v>45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2" ht="25.5" customHeight="1" thickBot="1">
      <c r="A2" s="13" t="s">
        <v>70</v>
      </c>
      <c r="B2" s="14"/>
      <c r="C2" s="14"/>
      <c r="D2" s="15"/>
      <c r="E2" s="15"/>
      <c r="F2" s="15"/>
      <c r="G2" s="15"/>
      <c r="H2" s="15"/>
      <c r="I2" s="15"/>
      <c r="J2" s="15"/>
      <c r="K2" s="15"/>
      <c r="L2" s="16" t="s">
        <v>100</v>
      </c>
    </row>
    <row r="3" spans="1:12" ht="35.25" customHeight="1" thickBot="1">
      <c r="A3" s="17" t="s">
        <v>30</v>
      </c>
      <c r="B3" s="18" t="s">
        <v>31</v>
      </c>
      <c r="C3" s="18" t="s">
        <v>46</v>
      </c>
      <c r="D3" s="19" t="s">
        <v>0</v>
      </c>
      <c r="E3" s="18" t="s">
        <v>47</v>
      </c>
      <c r="F3" s="18" t="s">
        <v>48</v>
      </c>
      <c r="G3" s="93" t="s">
        <v>49</v>
      </c>
      <c r="H3" s="93" t="s">
        <v>101</v>
      </c>
      <c r="I3" s="93" t="s">
        <v>32</v>
      </c>
      <c r="J3" s="93" t="s">
        <v>33</v>
      </c>
      <c r="K3" s="93" t="s">
        <v>34</v>
      </c>
      <c r="L3" s="94" t="s">
        <v>1</v>
      </c>
    </row>
    <row r="4" spans="1:12" s="20" customFormat="1" ht="24" customHeight="1" thickTop="1">
      <c r="A4" s="216" t="s">
        <v>112</v>
      </c>
      <c r="B4" s="217" t="s">
        <v>201</v>
      </c>
      <c r="C4" s="218" t="s">
        <v>202</v>
      </c>
      <c r="D4" s="107" t="s">
        <v>206</v>
      </c>
      <c r="E4" s="219" t="s">
        <v>207</v>
      </c>
      <c r="F4" s="220">
        <v>258</v>
      </c>
      <c r="G4" s="107" t="s">
        <v>203</v>
      </c>
      <c r="H4" s="221">
        <v>4876200</v>
      </c>
      <c r="I4" s="107" t="s">
        <v>70</v>
      </c>
      <c r="J4" s="107" t="s">
        <v>204</v>
      </c>
      <c r="K4" s="107" t="s">
        <v>205</v>
      </c>
      <c r="L4" s="222"/>
    </row>
    <row r="5" spans="1:12" s="20" customFormat="1" ht="24" customHeight="1" thickBot="1">
      <c r="A5" s="223" t="s">
        <v>112</v>
      </c>
      <c r="B5" s="224" t="s">
        <v>201</v>
      </c>
      <c r="C5" s="225" t="s">
        <v>254</v>
      </c>
      <c r="D5" s="109" t="s">
        <v>206</v>
      </c>
      <c r="E5" s="226" t="s">
        <v>255</v>
      </c>
      <c r="F5" s="229">
        <v>3000</v>
      </c>
      <c r="G5" s="109" t="s">
        <v>256</v>
      </c>
      <c r="H5" s="227">
        <v>1992000</v>
      </c>
      <c r="I5" s="109" t="s">
        <v>70</v>
      </c>
      <c r="J5" s="109" t="s">
        <v>257</v>
      </c>
      <c r="K5" s="109" t="s">
        <v>258</v>
      </c>
      <c r="L5" s="228"/>
    </row>
  </sheetData>
  <mergeCells count="1">
    <mergeCell ref="A1:L1"/>
  </mergeCells>
  <phoneticPr fontId="5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72"/>
  <sheetViews>
    <sheetView zoomScale="90" zoomScaleNormal="90" workbookViewId="0">
      <selection activeCell="B12" sqref="B12:F12"/>
    </sheetView>
  </sheetViews>
  <sheetFormatPr defaultRowHeight="13.5"/>
  <cols>
    <col min="1" max="1" width="17.109375" customWidth="1"/>
    <col min="2" max="2" width="20.44140625" style="1" customWidth="1"/>
    <col min="3" max="3" width="23.33203125" style="1" customWidth="1"/>
    <col min="4" max="4" width="15.5546875" style="1" customWidth="1"/>
    <col min="5" max="6" width="15.5546875" customWidth="1"/>
  </cols>
  <sheetData>
    <row r="1" spans="1:11" ht="49.5" customHeight="1">
      <c r="A1" s="163" t="s">
        <v>11</v>
      </c>
      <c r="B1" s="163"/>
      <c r="C1" s="163"/>
      <c r="D1" s="163"/>
      <c r="E1" s="163"/>
      <c r="F1" s="163"/>
    </row>
    <row r="2" spans="1:11" ht="32.25" thickBot="1">
      <c r="A2" s="26" t="s">
        <v>70</v>
      </c>
      <c r="B2" s="37"/>
      <c r="C2" s="38"/>
      <c r="D2" s="38"/>
      <c r="E2" s="28"/>
      <c r="F2" s="39" t="s">
        <v>107</v>
      </c>
    </row>
    <row r="3" spans="1:11" ht="33.75" customHeight="1">
      <c r="A3" s="74" t="s">
        <v>14</v>
      </c>
      <c r="B3" s="200" t="str">
        <f>계약현황공개!C3</f>
        <v>「메타서바이벌」프로그램비 계약</v>
      </c>
      <c r="C3" s="201"/>
      <c r="D3" s="201"/>
      <c r="E3" s="201"/>
      <c r="F3" s="202"/>
    </row>
    <row r="4" spans="1:11" ht="25.5" customHeight="1">
      <c r="A4" s="203" t="s">
        <v>22</v>
      </c>
      <c r="B4" s="206" t="s">
        <v>15</v>
      </c>
      <c r="C4" s="206" t="s">
        <v>56</v>
      </c>
      <c r="D4" s="75" t="s">
        <v>23</v>
      </c>
      <c r="E4" s="75" t="s">
        <v>16</v>
      </c>
      <c r="F4" s="76" t="s">
        <v>74</v>
      </c>
    </row>
    <row r="5" spans="1:11" ht="25.5" customHeight="1">
      <c r="A5" s="204"/>
      <c r="B5" s="207"/>
      <c r="C5" s="207"/>
      <c r="D5" s="75" t="s">
        <v>24</v>
      </c>
      <c r="E5" s="75" t="s">
        <v>17</v>
      </c>
      <c r="F5" s="76" t="s">
        <v>25</v>
      </c>
    </row>
    <row r="6" spans="1:11" ht="25.5" customHeight="1">
      <c r="A6" s="204"/>
      <c r="B6" s="208" t="str">
        <f>계약현황공개!C6</f>
        <v>2024.05.03.</v>
      </c>
      <c r="C6" s="210" t="str">
        <f>계약현황공개!E6</f>
        <v>2024.05.13.~2024.12.10.</v>
      </c>
      <c r="D6" s="212">
        <f>계약현황공개!C4</f>
        <v>15975000</v>
      </c>
      <c r="E6" s="212">
        <f>계약현황공개!E5</f>
        <v>15000000</v>
      </c>
      <c r="F6" s="214">
        <f>E6/D6</f>
        <v>0.93896713615023475</v>
      </c>
    </row>
    <row r="7" spans="1:11" ht="25.5" customHeight="1">
      <c r="A7" s="205"/>
      <c r="B7" s="209"/>
      <c r="C7" s="211"/>
      <c r="D7" s="213"/>
      <c r="E7" s="213"/>
      <c r="F7" s="215"/>
      <c r="K7" t="s">
        <v>99</v>
      </c>
    </row>
    <row r="8" spans="1:11" ht="25.5" customHeight="1">
      <c r="A8" s="186" t="s">
        <v>18</v>
      </c>
      <c r="B8" s="89" t="s">
        <v>19</v>
      </c>
      <c r="C8" s="89" t="s">
        <v>28</v>
      </c>
      <c r="D8" s="188" t="s">
        <v>20</v>
      </c>
      <c r="E8" s="189"/>
      <c r="F8" s="190"/>
    </row>
    <row r="9" spans="1:11" ht="30" customHeight="1">
      <c r="A9" s="187"/>
      <c r="B9" s="90" t="str">
        <f>계약현황공개!E8</f>
        <v>주식회사 시니스트</v>
      </c>
      <c r="C9" s="91" t="s">
        <v>247</v>
      </c>
      <c r="D9" s="191" t="str">
        <f>계약현황공개!E9</f>
        <v>서울특별시 강남구 학동로 9길</v>
      </c>
      <c r="E9" s="192"/>
      <c r="F9" s="193"/>
    </row>
    <row r="10" spans="1:11" ht="30" customHeight="1">
      <c r="A10" s="77" t="s">
        <v>27</v>
      </c>
      <c r="B10" s="194" t="s">
        <v>73</v>
      </c>
      <c r="C10" s="195"/>
      <c r="D10" s="195"/>
      <c r="E10" s="195"/>
      <c r="F10" s="196"/>
    </row>
    <row r="11" spans="1:11" ht="30" customHeight="1">
      <c r="A11" s="77" t="s">
        <v>26</v>
      </c>
      <c r="B11" s="197" t="s">
        <v>70</v>
      </c>
      <c r="C11" s="198"/>
      <c r="D11" s="198"/>
      <c r="E11" s="198"/>
      <c r="F11" s="199"/>
    </row>
    <row r="12" spans="1:11" ht="25.5" customHeight="1" thickBot="1">
      <c r="A12" s="78" t="s">
        <v>21</v>
      </c>
      <c r="B12" s="183"/>
      <c r="C12" s="184"/>
      <c r="D12" s="184"/>
      <c r="E12" s="184"/>
      <c r="F12" s="185"/>
    </row>
    <row r="13" spans="1:11" ht="33.75" customHeight="1">
      <c r="A13" s="74" t="s">
        <v>14</v>
      </c>
      <c r="B13" s="200" t="str">
        <f>계약현황공개!C10</f>
        <v>[성년의날 기념행사]행사장 타프 및 나무매대 임차</v>
      </c>
      <c r="C13" s="201"/>
      <c r="D13" s="201"/>
      <c r="E13" s="201"/>
      <c r="F13" s="202"/>
    </row>
    <row r="14" spans="1:11" ht="25.5" customHeight="1">
      <c r="A14" s="203" t="s">
        <v>22</v>
      </c>
      <c r="B14" s="206" t="s">
        <v>15</v>
      </c>
      <c r="C14" s="206" t="s">
        <v>56</v>
      </c>
      <c r="D14" s="75" t="s">
        <v>23</v>
      </c>
      <c r="E14" s="75" t="s">
        <v>16</v>
      </c>
      <c r="F14" s="76" t="s">
        <v>74</v>
      </c>
    </row>
    <row r="15" spans="1:11" ht="25.5" customHeight="1">
      <c r="A15" s="204"/>
      <c r="B15" s="207"/>
      <c r="C15" s="207"/>
      <c r="D15" s="75" t="s">
        <v>24</v>
      </c>
      <c r="E15" s="75" t="s">
        <v>17</v>
      </c>
      <c r="F15" s="76" t="s">
        <v>25</v>
      </c>
    </row>
    <row r="16" spans="1:11" ht="25.5" customHeight="1">
      <c r="A16" s="204"/>
      <c r="B16" s="208" t="str">
        <f>계약현황공개!C13</f>
        <v>2024.05.03.</v>
      </c>
      <c r="C16" s="210" t="str">
        <f>계약현황공개!E13</f>
        <v>2024.05.20.</v>
      </c>
      <c r="D16" s="212">
        <f>계약현황공개!C11</f>
        <v>3100000</v>
      </c>
      <c r="E16" s="212">
        <f>계약현황공개!E12</f>
        <v>3000000</v>
      </c>
      <c r="F16" s="214">
        <f>E16/D16</f>
        <v>0.967741935483871</v>
      </c>
    </row>
    <row r="17" spans="1:11" ht="25.5" customHeight="1">
      <c r="A17" s="205"/>
      <c r="B17" s="209"/>
      <c r="C17" s="211"/>
      <c r="D17" s="213"/>
      <c r="E17" s="213"/>
      <c r="F17" s="215"/>
      <c r="K17" t="s">
        <v>99</v>
      </c>
    </row>
    <row r="18" spans="1:11" ht="25.5" customHeight="1">
      <c r="A18" s="186" t="s">
        <v>18</v>
      </c>
      <c r="B18" s="89" t="s">
        <v>19</v>
      </c>
      <c r="C18" s="89" t="s">
        <v>28</v>
      </c>
      <c r="D18" s="188" t="s">
        <v>20</v>
      </c>
      <c r="E18" s="189"/>
      <c r="F18" s="190"/>
    </row>
    <row r="19" spans="1:11" ht="30" customHeight="1">
      <c r="A19" s="187"/>
      <c r="B19" s="90" t="str">
        <f>계약현황공개!E15</f>
        <v>티트리렌탈</v>
      </c>
      <c r="C19" s="91" t="s">
        <v>248</v>
      </c>
      <c r="D19" s="191" t="str">
        <f>계약현황공개!E16</f>
        <v>경기도 광주시 초월읍 지월로 100번길</v>
      </c>
      <c r="E19" s="192"/>
      <c r="F19" s="193"/>
    </row>
    <row r="20" spans="1:11" ht="30" customHeight="1">
      <c r="A20" s="77" t="s">
        <v>27</v>
      </c>
      <c r="B20" s="194" t="s">
        <v>73</v>
      </c>
      <c r="C20" s="195"/>
      <c r="D20" s="195"/>
      <c r="E20" s="195"/>
      <c r="F20" s="196"/>
    </row>
    <row r="21" spans="1:11" ht="30" customHeight="1">
      <c r="A21" s="77" t="s">
        <v>26</v>
      </c>
      <c r="B21" s="197" t="s">
        <v>70</v>
      </c>
      <c r="C21" s="198"/>
      <c r="D21" s="198"/>
      <c r="E21" s="198"/>
      <c r="F21" s="199"/>
    </row>
    <row r="22" spans="1:11" ht="25.5" customHeight="1" thickBot="1">
      <c r="A22" s="78" t="s">
        <v>21</v>
      </c>
      <c r="B22" s="183"/>
      <c r="C22" s="184"/>
      <c r="D22" s="184"/>
      <c r="E22" s="184"/>
      <c r="F22" s="185"/>
    </row>
    <row r="23" spans="1:11" ht="33.75" customHeight="1">
      <c r="A23" s="74" t="s">
        <v>14</v>
      </c>
      <c r="B23" s="200" t="str">
        <f>계약현황공개!C17</f>
        <v>[성년의날 기념행사]무대, 음향 설치 임차 및 공연계약</v>
      </c>
      <c r="C23" s="201"/>
      <c r="D23" s="201"/>
      <c r="E23" s="201"/>
      <c r="F23" s="202"/>
    </row>
    <row r="24" spans="1:11" ht="25.5" customHeight="1">
      <c r="A24" s="203" t="s">
        <v>22</v>
      </c>
      <c r="B24" s="206" t="s">
        <v>15</v>
      </c>
      <c r="C24" s="206" t="s">
        <v>56</v>
      </c>
      <c r="D24" s="75" t="s">
        <v>23</v>
      </c>
      <c r="E24" s="75" t="s">
        <v>16</v>
      </c>
      <c r="F24" s="76" t="s">
        <v>74</v>
      </c>
    </row>
    <row r="25" spans="1:11" ht="25.5" customHeight="1">
      <c r="A25" s="204"/>
      <c r="B25" s="207"/>
      <c r="C25" s="207"/>
      <c r="D25" s="75" t="s">
        <v>24</v>
      </c>
      <c r="E25" s="75" t="s">
        <v>17</v>
      </c>
      <c r="F25" s="76" t="s">
        <v>25</v>
      </c>
    </row>
    <row r="26" spans="1:11" ht="25.5" customHeight="1">
      <c r="A26" s="204"/>
      <c r="B26" s="208" t="str">
        <f>계약현황공개!C20</f>
        <v>2024.05.03.</v>
      </c>
      <c r="C26" s="210" t="str">
        <f>계약현황공개!E20</f>
        <v>2024.05.20.</v>
      </c>
      <c r="D26" s="212">
        <f>계약현황공개!C18</f>
        <v>12875000</v>
      </c>
      <c r="E26" s="212">
        <f>계약현황공개!E18</f>
        <v>12231250</v>
      </c>
      <c r="F26" s="214">
        <f>E26/D26</f>
        <v>0.95</v>
      </c>
    </row>
    <row r="27" spans="1:11" ht="25.5" customHeight="1">
      <c r="A27" s="205"/>
      <c r="B27" s="209"/>
      <c r="C27" s="211"/>
      <c r="D27" s="213"/>
      <c r="E27" s="213"/>
      <c r="F27" s="215"/>
      <c r="K27" t="s">
        <v>99</v>
      </c>
    </row>
    <row r="28" spans="1:11" ht="25.5" customHeight="1">
      <c r="A28" s="186" t="s">
        <v>18</v>
      </c>
      <c r="B28" s="89" t="s">
        <v>19</v>
      </c>
      <c r="C28" s="89" t="s">
        <v>28</v>
      </c>
      <c r="D28" s="188" t="s">
        <v>20</v>
      </c>
      <c r="E28" s="189"/>
      <c r="F28" s="190"/>
    </row>
    <row r="29" spans="1:11" ht="30" customHeight="1">
      <c r="A29" s="187"/>
      <c r="B29" s="90" t="str">
        <f>계약현황공개!E22</f>
        <v>주식회사 모던아이</v>
      </c>
      <c r="C29" s="91" t="s">
        <v>249</v>
      </c>
      <c r="D29" s="191" t="str">
        <f>계약현황공개!E23</f>
        <v>경기도 안양시 동안구 시민대로 401</v>
      </c>
      <c r="E29" s="192"/>
      <c r="F29" s="193"/>
    </row>
    <row r="30" spans="1:11" ht="30" customHeight="1">
      <c r="A30" s="77" t="s">
        <v>27</v>
      </c>
      <c r="B30" s="194" t="s">
        <v>73</v>
      </c>
      <c r="C30" s="195"/>
      <c r="D30" s="195"/>
      <c r="E30" s="195"/>
      <c r="F30" s="196"/>
    </row>
    <row r="31" spans="1:11" ht="30" customHeight="1">
      <c r="A31" s="77" t="s">
        <v>26</v>
      </c>
      <c r="B31" s="197" t="s">
        <v>70</v>
      </c>
      <c r="C31" s="198"/>
      <c r="D31" s="198"/>
      <c r="E31" s="198"/>
      <c r="F31" s="199"/>
    </row>
    <row r="32" spans="1:11" ht="25.5" customHeight="1" thickBot="1">
      <c r="A32" s="78" t="s">
        <v>21</v>
      </c>
      <c r="B32" s="183"/>
      <c r="C32" s="184"/>
      <c r="D32" s="184"/>
      <c r="E32" s="184"/>
      <c r="F32" s="185"/>
    </row>
    <row r="33" spans="1:11" ht="33.75" customHeight="1">
      <c r="A33" s="74" t="s">
        <v>14</v>
      </c>
      <c r="B33" s="200" t="str">
        <f>계약현황공개!C24</f>
        <v>냉온수기 세관 작업</v>
      </c>
      <c r="C33" s="201"/>
      <c r="D33" s="201"/>
      <c r="E33" s="201"/>
      <c r="F33" s="202"/>
    </row>
    <row r="34" spans="1:11" ht="25.5" customHeight="1">
      <c r="A34" s="203" t="s">
        <v>22</v>
      </c>
      <c r="B34" s="206" t="s">
        <v>15</v>
      </c>
      <c r="C34" s="206" t="s">
        <v>56</v>
      </c>
      <c r="D34" s="75" t="s">
        <v>23</v>
      </c>
      <c r="E34" s="75" t="s">
        <v>16</v>
      </c>
      <c r="F34" s="76" t="s">
        <v>74</v>
      </c>
    </row>
    <row r="35" spans="1:11" ht="25.5" customHeight="1">
      <c r="A35" s="204"/>
      <c r="B35" s="207"/>
      <c r="C35" s="207"/>
      <c r="D35" s="75" t="s">
        <v>24</v>
      </c>
      <c r="E35" s="75" t="s">
        <v>17</v>
      </c>
      <c r="F35" s="76" t="s">
        <v>25</v>
      </c>
    </row>
    <row r="36" spans="1:11" ht="25.5" customHeight="1">
      <c r="A36" s="204"/>
      <c r="B36" s="208" t="str">
        <f>계약현황공개!C27</f>
        <v>2024.05.03.</v>
      </c>
      <c r="C36" s="210" t="str">
        <f>계약현황공개!E27</f>
        <v>2024.05.07.~ 2024.05.18.</v>
      </c>
      <c r="D36" s="212">
        <f>계약현황공개!C25</f>
        <v>9761000</v>
      </c>
      <c r="E36" s="212">
        <f>계약현황공개!E25</f>
        <v>8970000</v>
      </c>
      <c r="F36" s="214">
        <f>E36/D36</f>
        <v>0.91896322098145677</v>
      </c>
    </row>
    <row r="37" spans="1:11" ht="25.5" customHeight="1">
      <c r="A37" s="205"/>
      <c r="B37" s="209"/>
      <c r="C37" s="211"/>
      <c r="D37" s="213"/>
      <c r="E37" s="213"/>
      <c r="F37" s="215"/>
      <c r="K37" t="s">
        <v>99</v>
      </c>
    </row>
    <row r="38" spans="1:11" ht="25.5" customHeight="1">
      <c r="A38" s="186" t="s">
        <v>18</v>
      </c>
      <c r="B38" s="89" t="s">
        <v>19</v>
      </c>
      <c r="C38" s="89" t="s">
        <v>28</v>
      </c>
      <c r="D38" s="188" t="s">
        <v>20</v>
      </c>
      <c r="E38" s="189"/>
      <c r="F38" s="190"/>
    </row>
    <row r="39" spans="1:11" ht="30" customHeight="1">
      <c r="A39" s="187"/>
      <c r="B39" s="90" t="str">
        <f>계약현황공개!E29</f>
        <v>창조공조엔지니어링</v>
      </c>
      <c r="C39" s="91" t="s">
        <v>250</v>
      </c>
      <c r="D39" s="191" t="str">
        <f>계약현황공개!E30</f>
        <v>경기도 성남시 중원구 마지로 155번길</v>
      </c>
      <c r="E39" s="192"/>
      <c r="F39" s="193"/>
    </row>
    <row r="40" spans="1:11" ht="30" customHeight="1">
      <c r="A40" s="77" t="s">
        <v>27</v>
      </c>
      <c r="B40" s="194" t="s">
        <v>73</v>
      </c>
      <c r="C40" s="195"/>
      <c r="D40" s="195"/>
      <c r="E40" s="195"/>
      <c r="F40" s="196"/>
    </row>
    <row r="41" spans="1:11" ht="30" customHeight="1">
      <c r="A41" s="77" t="s">
        <v>26</v>
      </c>
      <c r="B41" s="197" t="s">
        <v>70</v>
      </c>
      <c r="C41" s="198"/>
      <c r="D41" s="198"/>
      <c r="E41" s="198"/>
      <c r="F41" s="199"/>
    </row>
    <row r="42" spans="1:11" ht="25.5" customHeight="1" thickBot="1">
      <c r="A42" s="78" t="s">
        <v>21</v>
      </c>
      <c r="B42" s="183"/>
      <c r="C42" s="184"/>
      <c r="D42" s="184"/>
      <c r="E42" s="184"/>
      <c r="F42" s="185"/>
    </row>
    <row r="43" spans="1:11" ht="33.75" customHeight="1">
      <c r="A43" s="74" t="s">
        <v>14</v>
      </c>
      <c r="B43" s="200" t="str">
        <f>계약현황공개!C31</f>
        <v>헬스장, 샤워실 방수 등 시설물 보수공사</v>
      </c>
      <c r="C43" s="201"/>
      <c r="D43" s="201"/>
      <c r="E43" s="201"/>
      <c r="F43" s="202"/>
    </row>
    <row r="44" spans="1:11" ht="25.5" customHeight="1">
      <c r="A44" s="203" t="s">
        <v>22</v>
      </c>
      <c r="B44" s="206" t="s">
        <v>15</v>
      </c>
      <c r="C44" s="206" t="s">
        <v>56</v>
      </c>
      <c r="D44" s="75" t="s">
        <v>23</v>
      </c>
      <c r="E44" s="75" t="s">
        <v>16</v>
      </c>
      <c r="F44" s="76" t="s">
        <v>74</v>
      </c>
    </row>
    <row r="45" spans="1:11" ht="25.5" customHeight="1">
      <c r="A45" s="204"/>
      <c r="B45" s="207"/>
      <c r="C45" s="207"/>
      <c r="D45" s="75" t="s">
        <v>24</v>
      </c>
      <c r="E45" s="75" t="s">
        <v>17</v>
      </c>
      <c r="F45" s="76" t="s">
        <v>25</v>
      </c>
    </row>
    <row r="46" spans="1:11" ht="25.5" customHeight="1">
      <c r="A46" s="204"/>
      <c r="B46" s="208" t="str">
        <f>계약현황공개!C34</f>
        <v>2024.05.16.</v>
      </c>
      <c r="C46" s="210" t="str">
        <f>계약현황공개!E34</f>
        <v>2024.05.19.~2024.06.10.</v>
      </c>
      <c r="D46" s="212">
        <f>계약현황공개!C32</f>
        <v>18500000</v>
      </c>
      <c r="E46" s="212">
        <f>계약현황공개!E32</f>
        <v>17200000</v>
      </c>
      <c r="F46" s="214">
        <f>E46/D46</f>
        <v>0.92972972972972978</v>
      </c>
    </row>
    <row r="47" spans="1:11" ht="25.5" customHeight="1">
      <c r="A47" s="205"/>
      <c r="B47" s="209"/>
      <c r="C47" s="211"/>
      <c r="D47" s="213"/>
      <c r="E47" s="213"/>
      <c r="F47" s="215"/>
      <c r="K47" t="s">
        <v>99</v>
      </c>
    </row>
    <row r="48" spans="1:11" ht="25.5" customHeight="1">
      <c r="A48" s="186" t="s">
        <v>18</v>
      </c>
      <c r="B48" s="89" t="s">
        <v>19</v>
      </c>
      <c r="C48" s="89" t="s">
        <v>28</v>
      </c>
      <c r="D48" s="188" t="s">
        <v>20</v>
      </c>
      <c r="E48" s="189"/>
      <c r="F48" s="190"/>
    </row>
    <row r="49" spans="1:11" ht="30" customHeight="1">
      <c r="A49" s="187"/>
      <c r="B49" s="90" t="str">
        <f>계약현황공개!E36</f>
        <v>주식회사 집텍</v>
      </c>
      <c r="C49" s="91" t="s">
        <v>251</v>
      </c>
      <c r="D49" s="191" t="str">
        <f>계약현황공개!E37</f>
        <v>경기도 성남시 중원구 광명로 342번길</v>
      </c>
      <c r="E49" s="192"/>
      <c r="F49" s="193"/>
    </row>
    <row r="50" spans="1:11" ht="30" customHeight="1">
      <c r="A50" s="77" t="s">
        <v>27</v>
      </c>
      <c r="B50" s="194" t="s">
        <v>73</v>
      </c>
      <c r="C50" s="195"/>
      <c r="D50" s="195"/>
      <c r="E50" s="195"/>
      <c r="F50" s="196"/>
    </row>
    <row r="51" spans="1:11" ht="30" customHeight="1">
      <c r="A51" s="77" t="s">
        <v>26</v>
      </c>
      <c r="B51" s="197" t="s">
        <v>70</v>
      </c>
      <c r="C51" s="198"/>
      <c r="D51" s="198"/>
      <c r="E51" s="198"/>
      <c r="F51" s="199"/>
    </row>
    <row r="52" spans="1:11" ht="25.5" customHeight="1" thickBot="1">
      <c r="A52" s="78" t="s">
        <v>21</v>
      </c>
      <c r="B52" s="183"/>
      <c r="C52" s="184"/>
      <c r="D52" s="184"/>
      <c r="E52" s="184"/>
      <c r="F52" s="185"/>
    </row>
    <row r="53" spans="1:11" ht="33.75" customHeight="1">
      <c r="A53" s="74" t="s">
        <v>14</v>
      </c>
      <c r="B53" s="200" t="str">
        <f>계약현황공개!C38</f>
        <v>우수배관 보수공사</v>
      </c>
      <c r="C53" s="201"/>
      <c r="D53" s="201"/>
      <c r="E53" s="201"/>
      <c r="F53" s="202"/>
    </row>
    <row r="54" spans="1:11" ht="25.5" customHeight="1">
      <c r="A54" s="203" t="s">
        <v>22</v>
      </c>
      <c r="B54" s="206" t="s">
        <v>15</v>
      </c>
      <c r="C54" s="206" t="s">
        <v>56</v>
      </c>
      <c r="D54" s="75" t="s">
        <v>23</v>
      </c>
      <c r="E54" s="75" t="s">
        <v>16</v>
      </c>
      <c r="F54" s="76" t="s">
        <v>74</v>
      </c>
    </row>
    <row r="55" spans="1:11" ht="25.5" customHeight="1">
      <c r="A55" s="204"/>
      <c r="B55" s="207"/>
      <c r="C55" s="207"/>
      <c r="D55" s="75" t="s">
        <v>24</v>
      </c>
      <c r="E55" s="75" t="s">
        <v>17</v>
      </c>
      <c r="F55" s="76" t="s">
        <v>25</v>
      </c>
    </row>
    <row r="56" spans="1:11" ht="25.5" customHeight="1">
      <c r="A56" s="204"/>
      <c r="B56" s="208" t="str">
        <f>계약현황공개!C41</f>
        <v>2024.05.21.</v>
      </c>
      <c r="C56" s="210" t="str">
        <f>계약현황공개!E41</f>
        <v>2024.05.22.~2024.05.24.</v>
      </c>
      <c r="D56" s="212">
        <f>계약현황공개!C39</f>
        <v>2783000</v>
      </c>
      <c r="E56" s="212">
        <f>계약현황공개!E40</f>
        <v>2618000</v>
      </c>
      <c r="F56" s="214">
        <f>E56/D56</f>
        <v>0.94071146245059289</v>
      </c>
    </row>
    <row r="57" spans="1:11" ht="25.5" customHeight="1">
      <c r="A57" s="205"/>
      <c r="B57" s="209"/>
      <c r="C57" s="211"/>
      <c r="D57" s="213"/>
      <c r="E57" s="213"/>
      <c r="F57" s="215"/>
      <c r="K57" t="s">
        <v>99</v>
      </c>
    </row>
    <row r="58" spans="1:11" ht="25.5" customHeight="1">
      <c r="A58" s="186" t="s">
        <v>18</v>
      </c>
      <c r="B58" s="89" t="s">
        <v>19</v>
      </c>
      <c r="C58" s="89" t="s">
        <v>28</v>
      </c>
      <c r="D58" s="188" t="s">
        <v>20</v>
      </c>
      <c r="E58" s="189"/>
      <c r="F58" s="190"/>
    </row>
    <row r="59" spans="1:11" ht="30" customHeight="1">
      <c r="A59" s="187"/>
      <c r="B59" s="90" t="str">
        <f>계약현황공개!E43</f>
        <v>서라벌산업개발㈜</v>
      </c>
      <c r="C59" s="91" t="s">
        <v>139</v>
      </c>
      <c r="D59" s="191" t="str">
        <f>계약현황공개!E44</f>
        <v>경기도 성남시 중원구 둔촌대로 388</v>
      </c>
      <c r="E59" s="192"/>
      <c r="F59" s="193"/>
    </row>
    <row r="60" spans="1:11" ht="30" customHeight="1">
      <c r="A60" s="77" t="s">
        <v>27</v>
      </c>
      <c r="B60" s="194" t="s">
        <v>73</v>
      </c>
      <c r="C60" s="195"/>
      <c r="D60" s="195"/>
      <c r="E60" s="195"/>
      <c r="F60" s="196"/>
    </row>
    <row r="61" spans="1:11" ht="30" customHeight="1">
      <c r="A61" s="77" t="s">
        <v>26</v>
      </c>
      <c r="B61" s="197" t="s">
        <v>70</v>
      </c>
      <c r="C61" s="198"/>
      <c r="D61" s="198"/>
      <c r="E61" s="198"/>
      <c r="F61" s="199"/>
    </row>
    <row r="62" spans="1:11" ht="25.5" customHeight="1" thickBot="1">
      <c r="A62" s="78" t="s">
        <v>21</v>
      </c>
      <c r="B62" s="183"/>
      <c r="C62" s="184"/>
      <c r="D62" s="184"/>
      <c r="E62" s="184"/>
      <c r="F62" s="185"/>
    </row>
    <row r="63" spans="1:11" ht="33.75" customHeight="1">
      <c r="A63" s="74" t="s">
        <v>14</v>
      </c>
      <c r="B63" s="200" t="str">
        <f>계약현황공개!C45</f>
        <v>비상문자동 개폐장치 교체</v>
      </c>
      <c r="C63" s="201"/>
      <c r="D63" s="201"/>
      <c r="E63" s="201"/>
      <c r="F63" s="202"/>
    </row>
    <row r="64" spans="1:11" ht="25.5" customHeight="1">
      <c r="A64" s="203" t="s">
        <v>22</v>
      </c>
      <c r="B64" s="206" t="s">
        <v>15</v>
      </c>
      <c r="C64" s="206" t="s">
        <v>56</v>
      </c>
      <c r="D64" s="75" t="s">
        <v>23</v>
      </c>
      <c r="E64" s="75" t="s">
        <v>16</v>
      </c>
      <c r="F64" s="76" t="s">
        <v>74</v>
      </c>
    </row>
    <row r="65" spans="1:11" ht="25.5" customHeight="1">
      <c r="A65" s="204"/>
      <c r="B65" s="207"/>
      <c r="C65" s="207"/>
      <c r="D65" s="75" t="s">
        <v>24</v>
      </c>
      <c r="E65" s="75" t="s">
        <v>17</v>
      </c>
      <c r="F65" s="76" t="s">
        <v>25</v>
      </c>
    </row>
    <row r="66" spans="1:11" ht="25.5" customHeight="1">
      <c r="A66" s="204"/>
      <c r="B66" s="208" t="str">
        <f>계약현황공개!C48</f>
        <v>2024.05.21.</v>
      </c>
      <c r="C66" s="210" t="str">
        <f>계약현황공개!E48</f>
        <v>2024.05.23.~2024.05.27.</v>
      </c>
      <c r="D66" s="212">
        <f>계약현황공개!C46</f>
        <v>7425000</v>
      </c>
      <c r="E66" s="212">
        <f>계약현황공개!E46</f>
        <v>7095000</v>
      </c>
      <c r="F66" s="214">
        <f>E66/D66</f>
        <v>0.9555555555555556</v>
      </c>
    </row>
    <row r="67" spans="1:11" ht="25.5" customHeight="1">
      <c r="A67" s="205"/>
      <c r="B67" s="209"/>
      <c r="C67" s="211"/>
      <c r="D67" s="213"/>
      <c r="E67" s="213"/>
      <c r="F67" s="215"/>
      <c r="K67" t="s">
        <v>99</v>
      </c>
    </row>
    <row r="68" spans="1:11" ht="25.5" customHeight="1">
      <c r="A68" s="186" t="s">
        <v>18</v>
      </c>
      <c r="B68" s="89" t="s">
        <v>19</v>
      </c>
      <c r="C68" s="89" t="s">
        <v>28</v>
      </c>
      <c r="D68" s="188" t="s">
        <v>20</v>
      </c>
      <c r="E68" s="189"/>
      <c r="F68" s="190"/>
    </row>
    <row r="69" spans="1:11" ht="30" customHeight="1">
      <c r="A69" s="187"/>
      <c r="B69" s="90" t="str">
        <f>계약현황공개!E50</f>
        <v>주식회사 타스콤</v>
      </c>
      <c r="C69" s="91" t="s">
        <v>252</v>
      </c>
      <c r="D69" s="191" t="str">
        <f>계약현황공개!E51</f>
        <v>경기도 안산시 단원구 광덕대로 187</v>
      </c>
      <c r="E69" s="192"/>
      <c r="F69" s="193"/>
    </row>
    <row r="70" spans="1:11" ht="30" customHeight="1">
      <c r="A70" s="77" t="s">
        <v>27</v>
      </c>
      <c r="B70" s="194" t="s">
        <v>73</v>
      </c>
      <c r="C70" s="195"/>
      <c r="D70" s="195"/>
      <c r="E70" s="195"/>
      <c r="F70" s="196"/>
    </row>
    <row r="71" spans="1:11" ht="30" customHeight="1">
      <c r="A71" s="77" t="s">
        <v>26</v>
      </c>
      <c r="B71" s="197" t="s">
        <v>70</v>
      </c>
      <c r="C71" s="198"/>
      <c r="D71" s="198"/>
      <c r="E71" s="198"/>
      <c r="F71" s="199"/>
    </row>
    <row r="72" spans="1:11" ht="25.5" customHeight="1" thickBot="1">
      <c r="A72" s="78" t="s">
        <v>21</v>
      </c>
      <c r="B72" s="183"/>
      <c r="C72" s="184"/>
      <c r="D72" s="184"/>
      <c r="E72" s="184"/>
      <c r="F72" s="185"/>
    </row>
  </sheetData>
  <mergeCells count="106">
    <mergeCell ref="A8:A9"/>
    <mergeCell ref="B10:F10"/>
    <mergeCell ref="B11:F11"/>
    <mergeCell ref="B12:F12"/>
    <mergeCell ref="D8:F8"/>
    <mergeCell ref="D9:F9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32:F32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38:A39"/>
    <mergeCell ref="D38:F38"/>
    <mergeCell ref="D39:F39"/>
    <mergeCell ref="B40:F40"/>
    <mergeCell ref="B41:F41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72:F72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32242-0481-45D6-A19E-5273BE318A70}">
  <sheetPr>
    <pageSetUpPr fitToPage="1"/>
  </sheetPr>
  <dimension ref="A1:L6"/>
  <sheetViews>
    <sheetView showGridLines="0" zoomScaleNormal="100" workbookViewId="0">
      <pane ySplit="3" topLeftCell="A4" activePane="bottomLeft" state="frozen"/>
      <selection activeCell="A3" sqref="A3:A4"/>
      <selection pane="bottomLeft" activeCell="C21" sqref="C21"/>
    </sheetView>
  </sheetViews>
  <sheetFormatPr defaultRowHeight="24" customHeight="1"/>
  <cols>
    <col min="1" max="1" width="8.6640625" style="22" customWidth="1"/>
    <col min="2" max="2" width="8.77734375" style="22" customWidth="1"/>
    <col min="3" max="3" width="44.21875" style="22" customWidth="1"/>
    <col min="4" max="4" width="10.88671875" style="22" customWidth="1"/>
    <col min="5" max="5" width="12.44140625" style="22" customWidth="1"/>
    <col min="6" max="6" width="18.88671875" style="22" customWidth="1"/>
    <col min="7" max="7" width="11.21875" style="22" customWidth="1"/>
    <col min="8" max="9" width="12.44140625" style="22" customWidth="1"/>
    <col min="10" max="16384" width="8.88671875" style="22"/>
  </cols>
  <sheetData>
    <row r="1" spans="1:12" ht="36" customHeight="1">
      <c r="A1" s="11" t="s">
        <v>57</v>
      </c>
      <c r="B1" s="11"/>
      <c r="C1" s="11"/>
      <c r="D1" s="11"/>
      <c r="E1" s="11"/>
      <c r="F1" s="11"/>
      <c r="G1" s="11"/>
      <c r="H1" s="11"/>
      <c r="I1" s="11"/>
      <c r="J1" s="21"/>
      <c r="K1" s="21"/>
      <c r="L1" s="21"/>
    </row>
    <row r="2" spans="1:12" s="20" customFormat="1" ht="25.5" customHeight="1" thickBot="1">
      <c r="A2" s="13" t="s">
        <v>70</v>
      </c>
      <c r="B2" s="14"/>
      <c r="C2" s="14"/>
      <c r="D2" s="15"/>
      <c r="E2" s="15"/>
      <c r="F2" s="15"/>
      <c r="G2" s="15"/>
      <c r="H2" s="15"/>
      <c r="I2" s="16" t="s">
        <v>100</v>
      </c>
      <c r="J2" s="15"/>
      <c r="K2" s="15"/>
      <c r="L2" s="15"/>
    </row>
    <row r="3" spans="1:12" ht="35.25" customHeight="1" thickBot="1">
      <c r="A3" s="41" t="s">
        <v>30</v>
      </c>
      <c r="B3" s="42" t="s">
        <v>31</v>
      </c>
      <c r="C3" s="43" t="s">
        <v>96</v>
      </c>
      <c r="D3" s="43" t="s">
        <v>0</v>
      </c>
      <c r="E3" s="44" t="s">
        <v>102</v>
      </c>
      <c r="F3" s="43" t="s">
        <v>32</v>
      </c>
      <c r="G3" s="43" t="s">
        <v>33</v>
      </c>
      <c r="H3" s="43" t="s">
        <v>34</v>
      </c>
      <c r="I3" s="45" t="s">
        <v>1</v>
      </c>
    </row>
    <row r="4" spans="1:12" customFormat="1" ht="24" customHeight="1" thickTop="1">
      <c r="A4" s="101" t="s">
        <v>112</v>
      </c>
      <c r="B4" s="102" t="s">
        <v>201</v>
      </c>
      <c r="C4" s="103" t="s">
        <v>208</v>
      </c>
      <c r="D4" s="108" t="s">
        <v>206</v>
      </c>
      <c r="E4" s="118">
        <v>19995000</v>
      </c>
      <c r="F4" s="100" t="s">
        <v>70</v>
      </c>
      <c r="G4" s="100" t="s">
        <v>204</v>
      </c>
      <c r="H4" s="100" t="s">
        <v>205</v>
      </c>
      <c r="I4" s="104"/>
      <c r="J4" s="23"/>
      <c r="K4" s="23"/>
      <c r="L4" s="23"/>
    </row>
    <row r="5" spans="1:12" ht="24" customHeight="1">
      <c r="A5" s="114" t="s">
        <v>112</v>
      </c>
      <c r="B5" s="115" t="s">
        <v>201</v>
      </c>
      <c r="C5" s="131" t="s">
        <v>209</v>
      </c>
      <c r="D5" s="117" t="s">
        <v>206</v>
      </c>
      <c r="E5" s="106">
        <v>850000</v>
      </c>
      <c r="F5" s="116" t="s">
        <v>70</v>
      </c>
      <c r="G5" s="116" t="s">
        <v>210</v>
      </c>
      <c r="H5" s="116" t="s">
        <v>211</v>
      </c>
      <c r="I5" s="105"/>
    </row>
    <row r="6" spans="1:12" customFormat="1" ht="24" customHeight="1" thickBot="1">
      <c r="A6" s="133" t="s">
        <v>112</v>
      </c>
      <c r="B6" s="134" t="s">
        <v>201</v>
      </c>
      <c r="C6" s="135" t="s">
        <v>212</v>
      </c>
      <c r="D6" s="110" t="s">
        <v>206</v>
      </c>
      <c r="E6" s="136">
        <v>14000000</v>
      </c>
      <c r="F6" s="137" t="s">
        <v>70</v>
      </c>
      <c r="G6" s="137" t="s">
        <v>213</v>
      </c>
      <c r="H6" s="137" t="s">
        <v>214</v>
      </c>
      <c r="I6" s="119"/>
      <c r="J6" s="23"/>
      <c r="K6" s="23"/>
      <c r="L6" s="23"/>
    </row>
  </sheetData>
  <phoneticPr fontId="5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C30C5-CEB5-4443-8AD4-51C28657D24A}">
  <sheetPr>
    <pageSetUpPr fitToPage="1"/>
  </sheetPr>
  <dimension ref="A1:M4"/>
  <sheetViews>
    <sheetView showGridLines="0" zoomScaleNormal="100" workbookViewId="0">
      <selection activeCell="C15" sqref="C15"/>
    </sheetView>
  </sheetViews>
  <sheetFormatPr defaultRowHeight="24" customHeight="1"/>
  <cols>
    <col min="1" max="1" width="8.6640625" style="22" customWidth="1"/>
    <col min="2" max="2" width="8.77734375" style="22" customWidth="1"/>
    <col min="3" max="3" width="46.6640625" style="22" bestFit="1" customWidth="1"/>
    <col min="4" max="4" width="10.88671875" style="22" customWidth="1"/>
    <col min="5" max="8" width="12.44140625" style="22" customWidth="1"/>
    <col min="9" max="10" width="11.33203125" style="22" customWidth="1"/>
    <col min="11" max="11" width="11.6640625" style="25" customWidth="1"/>
    <col min="12" max="12" width="11.33203125" style="22" bestFit="1" customWidth="1"/>
    <col min="13" max="16384" width="8.88671875" style="22"/>
  </cols>
  <sheetData>
    <row r="1" spans="1:13" ht="36" customHeight="1">
      <c r="A1" s="11" t="s">
        <v>60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24"/>
    </row>
    <row r="2" spans="1:13" s="20" customFormat="1" ht="25.5" customHeight="1" thickBot="1">
      <c r="A2" s="13" t="s">
        <v>70</v>
      </c>
      <c r="B2" s="14"/>
      <c r="C2" s="14"/>
      <c r="D2" s="15"/>
      <c r="E2" s="15"/>
      <c r="F2" s="15"/>
      <c r="G2" s="15"/>
      <c r="H2" s="15"/>
      <c r="I2" s="15"/>
      <c r="J2" s="15"/>
      <c r="K2" s="15"/>
      <c r="L2" s="15"/>
      <c r="M2" s="16" t="s">
        <v>100</v>
      </c>
    </row>
    <row r="3" spans="1:13" ht="35.25" customHeight="1" thickBot="1">
      <c r="A3" s="41" t="s">
        <v>30</v>
      </c>
      <c r="B3" s="42" t="s">
        <v>31</v>
      </c>
      <c r="C3" s="43" t="s">
        <v>59</v>
      </c>
      <c r="D3" s="43" t="s">
        <v>58</v>
      </c>
      <c r="E3" s="42" t="s">
        <v>0</v>
      </c>
      <c r="F3" s="42" t="s">
        <v>103</v>
      </c>
      <c r="G3" s="42" t="s">
        <v>104</v>
      </c>
      <c r="H3" s="42" t="s">
        <v>105</v>
      </c>
      <c r="I3" s="42" t="s">
        <v>106</v>
      </c>
      <c r="J3" s="43" t="s">
        <v>32</v>
      </c>
      <c r="K3" s="43" t="s">
        <v>33</v>
      </c>
      <c r="L3" s="43" t="s">
        <v>34</v>
      </c>
      <c r="M3" s="45" t="s">
        <v>1</v>
      </c>
    </row>
    <row r="4" spans="1:13" s="86" customFormat="1" ht="24" customHeight="1" thickTop="1" thickBot="1">
      <c r="A4" s="230" t="s">
        <v>112</v>
      </c>
      <c r="B4" s="231" t="s">
        <v>201</v>
      </c>
      <c r="C4" s="232" t="s">
        <v>215</v>
      </c>
      <c r="D4" s="95" t="s">
        <v>253</v>
      </c>
      <c r="E4" s="233" t="s">
        <v>206</v>
      </c>
      <c r="F4" s="234">
        <v>3000000</v>
      </c>
      <c r="G4" s="235"/>
      <c r="H4" s="235"/>
      <c r="I4" s="234">
        <v>3000000</v>
      </c>
      <c r="J4" s="95" t="s">
        <v>70</v>
      </c>
      <c r="K4" s="95" t="s">
        <v>216</v>
      </c>
      <c r="L4" s="95" t="s">
        <v>217</v>
      </c>
      <c r="M4" s="236"/>
    </row>
  </sheetData>
  <phoneticPr fontId="5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67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1"/>
  <sheetViews>
    <sheetView zoomScaleNormal="100" workbookViewId="0">
      <selection activeCell="D35" sqref="D35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"/>
    <col min="11" max="11" width="11.6640625" style="3" customWidth="1"/>
    <col min="12" max="12" width="11.33203125" style="2" bestFit="1" customWidth="1"/>
  </cols>
  <sheetData>
    <row r="1" spans="1:11" ht="31.5">
      <c r="A1" s="163" t="s">
        <v>75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1" ht="26.25" thickBot="1">
      <c r="A2" s="26" t="s">
        <v>70</v>
      </c>
      <c r="B2" s="7"/>
      <c r="C2" s="8"/>
      <c r="D2" s="6"/>
      <c r="E2" s="6"/>
      <c r="F2" s="9"/>
      <c r="G2" s="9"/>
      <c r="H2" s="9"/>
      <c r="I2" s="9"/>
      <c r="J2" s="164" t="s">
        <v>107</v>
      </c>
      <c r="K2" s="164"/>
    </row>
    <row r="3" spans="1:11" ht="35.25" customHeight="1" thickBot="1">
      <c r="A3" s="55" t="s">
        <v>2</v>
      </c>
      <c r="B3" s="56" t="s">
        <v>3</v>
      </c>
      <c r="C3" s="56" t="s">
        <v>0</v>
      </c>
      <c r="D3" s="56" t="s">
        <v>76</v>
      </c>
      <c r="E3" s="56" t="s">
        <v>77</v>
      </c>
      <c r="F3" s="56" t="s">
        <v>78</v>
      </c>
      <c r="G3" s="56" t="s">
        <v>79</v>
      </c>
      <c r="H3" s="56" t="s">
        <v>80</v>
      </c>
      <c r="I3" s="56" t="s">
        <v>81</v>
      </c>
      <c r="J3" s="56" t="s">
        <v>82</v>
      </c>
      <c r="K3" s="57" t="s">
        <v>1</v>
      </c>
    </row>
    <row r="4" spans="1:11" ht="24" customHeight="1" thickTop="1" thickBot="1">
      <c r="A4" s="46"/>
      <c r="B4" s="47"/>
      <c r="C4" s="48" t="s">
        <v>108</v>
      </c>
      <c r="D4" s="49"/>
      <c r="E4" s="50"/>
      <c r="F4" s="51"/>
      <c r="G4" s="51"/>
      <c r="H4" s="49"/>
      <c r="I4" s="52"/>
      <c r="J4" s="53"/>
      <c r="K4" s="54"/>
    </row>
    <row r="5" spans="1:11">
      <c r="J5"/>
      <c r="K5"/>
    </row>
    <row r="6" spans="1:11">
      <c r="J6"/>
      <c r="K6"/>
    </row>
    <row r="7" spans="1:11">
      <c r="J7"/>
      <c r="K7"/>
    </row>
    <row r="8" spans="1:11">
      <c r="J8"/>
      <c r="K8"/>
    </row>
    <row r="9" spans="1:11">
      <c r="J9"/>
      <c r="K9"/>
    </row>
    <row r="10" spans="1:11">
      <c r="J10"/>
      <c r="K10"/>
    </row>
    <row r="11" spans="1:11">
      <c r="J11"/>
      <c r="K11"/>
    </row>
  </sheetData>
  <mergeCells count="2">
    <mergeCell ref="A1:K1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"/>
  <sheetViews>
    <sheetView zoomScaleNormal="100" workbookViewId="0">
      <selection activeCell="F18" sqref="F18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"/>
    <col min="11" max="11" width="11.6640625" style="3" customWidth="1"/>
    <col min="12" max="12" width="11.33203125" style="2" bestFit="1" customWidth="1"/>
  </cols>
  <sheetData>
    <row r="1" spans="1:12" ht="31.5">
      <c r="A1" s="163" t="s">
        <v>83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2" ht="32.25" thickBot="1">
      <c r="A2" s="26" t="s">
        <v>70</v>
      </c>
      <c r="B2" s="26"/>
      <c r="C2" s="27"/>
      <c r="D2" s="28"/>
      <c r="E2" s="28"/>
      <c r="F2" s="29"/>
      <c r="G2" s="29"/>
      <c r="H2" s="29"/>
      <c r="I2" s="29"/>
      <c r="J2" s="164" t="s">
        <v>107</v>
      </c>
      <c r="K2" s="164"/>
    </row>
    <row r="3" spans="1:12" s="32" customFormat="1" ht="35.25" customHeight="1" thickBot="1">
      <c r="A3" s="55" t="s">
        <v>84</v>
      </c>
      <c r="B3" s="56" t="s">
        <v>85</v>
      </c>
      <c r="C3" s="56" t="s">
        <v>86</v>
      </c>
      <c r="D3" s="56" t="s">
        <v>87</v>
      </c>
      <c r="E3" s="56" t="s">
        <v>88</v>
      </c>
      <c r="F3" s="56" t="s">
        <v>89</v>
      </c>
      <c r="G3" s="56" t="s">
        <v>90</v>
      </c>
      <c r="H3" s="56" t="s">
        <v>91</v>
      </c>
      <c r="I3" s="56" t="s">
        <v>92</v>
      </c>
      <c r="J3" s="56" t="s">
        <v>93</v>
      </c>
      <c r="K3" s="57" t="s">
        <v>94</v>
      </c>
      <c r="L3" s="30"/>
    </row>
    <row r="4" spans="1:12" s="32" customFormat="1" ht="24" customHeight="1" thickTop="1" thickBot="1">
      <c r="A4" s="46"/>
      <c r="B4" s="47"/>
      <c r="C4" s="48" t="s">
        <v>111</v>
      </c>
      <c r="D4" s="49"/>
      <c r="E4" s="50"/>
      <c r="F4" s="51"/>
      <c r="G4" s="51"/>
      <c r="H4" s="49"/>
      <c r="I4" s="58"/>
      <c r="J4" s="58"/>
      <c r="K4" s="59"/>
      <c r="L4" s="30"/>
    </row>
  </sheetData>
  <mergeCells count="2">
    <mergeCell ref="A1:K1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8"/>
  <sheetViews>
    <sheetView zoomScaleNormal="100" workbookViewId="0">
      <selection activeCell="D16" sqref="D16"/>
    </sheetView>
  </sheetViews>
  <sheetFormatPr defaultRowHeight="13.5"/>
  <cols>
    <col min="1" max="1" width="41.44140625" style="4" customWidth="1"/>
    <col min="2" max="2" width="17.77734375" style="4" bestFit="1" customWidth="1"/>
    <col min="3" max="3" width="12.109375" style="4" customWidth="1"/>
    <col min="4" max="8" width="11.21875" style="4" customWidth="1"/>
    <col min="9" max="9" width="9.6640625" style="4" customWidth="1"/>
    <col min="10" max="10" width="8.88671875" style="4"/>
    <col min="11" max="11" width="9.88671875" style="4" bestFit="1" customWidth="1"/>
    <col min="12" max="16384" width="8.88671875" style="4"/>
  </cols>
  <sheetData>
    <row r="1" spans="1:11" s="33" customFormat="1" ht="31.5">
      <c r="A1" s="165" t="s">
        <v>4</v>
      </c>
      <c r="B1" s="165"/>
      <c r="C1" s="165"/>
      <c r="D1" s="165"/>
      <c r="E1" s="165"/>
      <c r="F1" s="165"/>
      <c r="G1" s="165"/>
      <c r="H1" s="165"/>
      <c r="I1" s="165"/>
    </row>
    <row r="2" spans="1:11" s="33" customFormat="1" ht="32.25" thickBot="1">
      <c r="A2" s="34" t="s">
        <v>70</v>
      </c>
      <c r="B2" s="34"/>
      <c r="C2" s="35"/>
      <c r="D2" s="35"/>
      <c r="E2" s="35"/>
      <c r="F2" s="36"/>
      <c r="G2" s="36"/>
      <c r="H2" s="166" t="s">
        <v>107</v>
      </c>
      <c r="I2" s="166"/>
    </row>
    <row r="3" spans="1:11" ht="35.25" customHeight="1">
      <c r="A3" s="138" t="s">
        <v>3</v>
      </c>
      <c r="B3" s="139" t="s">
        <v>13</v>
      </c>
      <c r="C3" s="139" t="s">
        <v>5</v>
      </c>
      <c r="D3" s="139" t="s">
        <v>6</v>
      </c>
      <c r="E3" s="139" t="s">
        <v>7</v>
      </c>
      <c r="F3" s="139" t="s">
        <v>8</v>
      </c>
      <c r="G3" s="140" t="s">
        <v>44</v>
      </c>
      <c r="H3" s="139" t="s">
        <v>12</v>
      </c>
      <c r="I3" s="141" t="s">
        <v>9</v>
      </c>
    </row>
    <row r="4" spans="1:11" ht="23.25" customHeight="1">
      <c r="A4" s="145" t="s">
        <v>160</v>
      </c>
      <c r="B4" s="121" t="s">
        <v>114</v>
      </c>
      <c r="C4" s="40">
        <v>41400000</v>
      </c>
      <c r="D4" s="123" t="s">
        <v>113</v>
      </c>
      <c r="E4" s="123" t="s">
        <v>115</v>
      </c>
      <c r="F4" s="123" t="s">
        <v>117</v>
      </c>
      <c r="G4" s="157" t="s">
        <v>180</v>
      </c>
      <c r="H4" s="158" t="s">
        <v>180</v>
      </c>
      <c r="I4" s="113"/>
    </row>
    <row r="5" spans="1:11" ht="23.25" customHeight="1">
      <c r="A5" s="120" t="s">
        <v>161</v>
      </c>
      <c r="B5" s="121" t="s">
        <v>122</v>
      </c>
      <c r="C5" s="40">
        <v>11880000</v>
      </c>
      <c r="D5" s="123" t="s">
        <v>118</v>
      </c>
      <c r="E5" s="123" t="s">
        <v>120</v>
      </c>
      <c r="F5" s="123" t="s">
        <v>121</v>
      </c>
      <c r="G5" s="157" t="s">
        <v>180</v>
      </c>
      <c r="H5" s="158" t="s">
        <v>181</v>
      </c>
      <c r="I5" s="113"/>
    </row>
    <row r="6" spans="1:11" ht="23.25" customHeight="1">
      <c r="A6" s="120" t="s">
        <v>162</v>
      </c>
      <c r="B6" s="123" t="s">
        <v>124</v>
      </c>
      <c r="C6" s="40">
        <v>6480000</v>
      </c>
      <c r="D6" s="123" t="s">
        <v>126</v>
      </c>
      <c r="E6" s="123" t="s">
        <v>120</v>
      </c>
      <c r="F6" s="123" t="s">
        <v>121</v>
      </c>
      <c r="G6" s="157" t="s">
        <v>180</v>
      </c>
      <c r="H6" s="158" t="s">
        <v>181</v>
      </c>
      <c r="I6" s="113"/>
    </row>
    <row r="7" spans="1:11" ht="23.25" customHeight="1">
      <c r="A7" s="124" t="s">
        <v>163</v>
      </c>
      <c r="B7" s="125" t="s">
        <v>127</v>
      </c>
      <c r="C7" s="126">
        <v>4320000</v>
      </c>
      <c r="D7" s="125" t="s">
        <v>125</v>
      </c>
      <c r="E7" s="125" t="s">
        <v>119</v>
      </c>
      <c r="F7" s="125" t="s">
        <v>116</v>
      </c>
      <c r="G7" s="157" t="s">
        <v>180</v>
      </c>
      <c r="H7" s="158" t="s">
        <v>180</v>
      </c>
      <c r="I7" s="113"/>
    </row>
    <row r="8" spans="1:11" ht="23.25" customHeight="1">
      <c r="A8" s="124" t="s">
        <v>164</v>
      </c>
      <c r="B8" s="127" t="s">
        <v>128</v>
      </c>
      <c r="C8" s="126">
        <v>7920000</v>
      </c>
      <c r="D8" s="125" t="s">
        <v>134</v>
      </c>
      <c r="E8" s="125" t="s">
        <v>119</v>
      </c>
      <c r="F8" s="125" t="s">
        <v>116</v>
      </c>
      <c r="G8" s="157" t="s">
        <v>180</v>
      </c>
      <c r="H8" s="158" t="s">
        <v>180</v>
      </c>
      <c r="I8" s="128"/>
    </row>
    <row r="9" spans="1:11" ht="23.25" customHeight="1">
      <c r="A9" s="124" t="s">
        <v>165</v>
      </c>
      <c r="B9" s="125" t="s">
        <v>129</v>
      </c>
      <c r="C9" s="126">
        <v>1675200</v>
      </c>
      <c r="D9" s="125" t="s">
        <v>134</v>
      </c>
      <c r="E9" s="125" t="s">
        <v>119</v>
      </c>
      <c r="F9" s="125" t="s">
        <v>116</v>
      </c>
      <c r="G9" s="157" t="s">
        <v>180</v>
      </c>
      <c r="H9" s="158" t="s">
        <v>181</v>
      </c>
      <c r="I9" s="113"/>
    </row>
    <row r="10" spans="1:11" ht="23.25" customHeight="1">
      <c r="A10" s="124" t="s">
        <v>166</v>
      </c>
      <c r="B10" s="125" t="s">
        <v>130</v>
      </c>
      <c r="C10" s="126">
        <v>4116000</v>
      </c>
      <c r="D10" s="125" t="s">
        <v>134</v>
      </c>
      <c r="E10" s="125" t="s">
        <v>119</v>
      </c>
      <c r="F10" s="125" t="s">
        <v>116</v>
      </c>
      <c r="G10" s="157" t="s">
        <v>180</v>
      </c>
      <c r="H10" s="158" t="s">
        <v>181</v>
      </c>
      <c r="I10" s="128"/>
    </row>
    <row r="11" spans="1:11" ht="23.25" customHeight="1">
      <c r="A11" s="124" t="s">
        <v>167</v>
      </c>
      <c r="B11" s="125" t="s">
        <v>131</v>
      </c>
      <c r="C11" s="126">
        <v>13820400</v>
      </c>
      <c r="D11" s="125" t="s">
        <v>134</v>
      </c>
      <c r="E11" s="125" t="s">
        <v>119</v>
      </c>
      <c r="F11" s="125" t="s">
        <v>116</v>
      </c>
      <c r="G11" s="157" t="s">
        <v>180</v>
      </c>
      <c r="H11" s="158" t="s">
        <v>180</v>
      </c>
      <c r="I11" s="128"/>
    </row>
    <row r="12" spans="1:11" ht="23.25" customHeight="1">
      <c r="A12" s="124" t="s">
        <v>168</v>
      </c>
      <c r="B12" s="125" t="s">
        <v>123</v>
      </c>
      <c r="C12" s="126">
        <v>1620000</v>
      </c>
      <c r="D12" s="125" t="s">
        <v>134</v>
      </c>
      <c r="E12" s="125" t="s">
        <v>119</v>
      </c>
      <c r="F12" s="125" t="s">
        <v>116</v>
      </c>
      <c r="G12" s="157" t="s">
        <v>180</v>
      </c>
      <c r="H12" s="158" t="s">
        <v>180</v>
      </c>
      <c r="I12" s="128"/>
    </row>
    <row r="13" spans="1:11" ht="23.25" customHeight="1">
      <c r="A13" s="129" t="s">
        <v>169</v>
      </c>
      <c r="B13" s="125" t="s">
        <v>129</v>
      </c>
      <c r="C13" s="126">
        <v>1147200</v>
      </c>
      <c r="D13" s="125" t="s">
        <v>135</v>
      </c>
      <c r="E13" s="125" t="s">
        <v>119</v>
      </c>
      <c r="F13" s="125" t="s">
        <v>116</v>
      </c>
      <c r="G13" s="157" t="s">
        <v>180</v>
      </c>
      <c r="H13" s="158" t="s">
        <v>180</v>
      </c>
      <c r="I13" s="128"/>
    </row>
    <row r="14" spans="1:11" ht="23.25" customHeight="1">
      <c r="A14" s="124" t="s">
        <v>170</v>
      </c>
      <c r="B14" s="125" t="s">
        <v>129</v>
      </c>
      <c r="C14" s="126">
        <v>12650400</v>
      </c>
      <c r="D14" s="125" t="s">
        <v>135</v>
      </c>
      <c r="E14" s="125" t="s">
        <v>119</v>
      </c>
      <c r="F14" s="125" t="s">
        <v>116</v>
      </c>
      <c r="G14" s="157" t="s">
        <v>180</v>
      </c>
      <c r="H14" s="158" t="s">
        <v>181</v>
      </c>
      <c r="I14" s="128"/>
    </row>
    <row r="15" spans="1:11" ht="23.25" customHeight="1">
      <c r="A15" s="130" t="s">
        <v>171</v>
      </c>
      <c r="B15" s="125" t="s">
        <v>132</v>
      </c>
      <c r="C15" s="126">
        <v>6600000</v>
      </c>
      <c r="D15" s="125" t="s">
        <v>135</v>
      </c>
      <c r="E15" s="125" t="s">
        <v>119</v>
      </c>
      <c r="F15" s="125" t="s">
        <v>116</v>
      </c>
      <c r="G15" s="157" t="s">
        <v>190</v>
      </c>
      <c r="H15" s="158" t="s">
        <v>191</v>
      </c>
      <c r="I15" s="128"/>
    </row>
    <row r="16" spans="1:11" ht="23.25" customHeight="1">
      <c r="A16" s="130" t="s">
        <v>172</v>
      </c>
      <c r="B16" s="125" t="s">
        <v>132</v>
      </c>
      <c r="C16" s="126">
        <v>3322200</v>
      </c>
      <c r="D16" s="125" t="s">
        <v>135</v>
      </c>
      <c r="E16" s="125" t="s">
        <v>119</v>
      </c>
      <c r="F16" s="125" t="s">
        <v>116</v>
      </c>
      <c r="G16" s="157" t="s">
        <v>190</v>
      </c>
      <c r="H16" s="158" t="s">
        <v>191</v>
      </c>
      <c r="I16" s="128"/>
      <c r="K16" s="96"/>
    </row>
    <row r="17" spans="1:9" ht="23.25" customHeight="1">
      <c r="A17" s="130" t="s">
        <v>173</v>
      </c>
      <c r="B17" s="111" t="s">
        <v>133</v>
      </c>
      <c r="C17" s="112">
        <v>1081308090</v>
      </c>
      <c r="D17" s="111" t="s">
        <v>136</v>
      </c>
      <c r="E17" s="111" t="s">
        <v>119</v>
      </c>
      <c r="F17" s="111" t="s">
        <v>116</v>
      </c>
      <c r="G17" s="157" t="s">
        <v>180</v>
      </c>
      <c r="H17" s="158" t="s">
        <v>180</v>
      </c>
      <c r="I17" s="113"/>
    </row>
    <row r="18" spans="1:9" ht="23.25" customHeight="1">
      <c r="A18" s="149" t="s">
        <v>174</v>
      </c>
      <c r="B18" s="111" t="s">
        <v>175</v>
      </c>
      <c r="C18" s="112">
        <v>2880000</v>
      </c>
      <c r="D18" s="111" t="s">
        <v>156</v>
      </c>
      <c r="E18" s="111" t="s">
        <v>176</v>
      </c>
      <c r="F18" s="111" t="s">
        <v>157</v>
      </c>
      <c r="G18" s="157" t="s">
        <v>157</v>
      </c>
      <c r="H18" s="158" t="s">
        <v>158</v>
      </c>
      <c r="I18" s="113"/>
    </row>
    <row r="19" spans="1:9" ht="23.25" customHeight="1">
      <c r="A19" s="149" t="s">
        <v>177</v>
      </c>
      <c r="B19" s="151" t="s">
        <v>159</v>
      </c>
      <c r="C19" s="112">
        <v>3500000</v>
      </c>
      <c r="D19" s="111" t="s">
        <v>140</v>
      </c>
      <c r="E19" s="111" t="s">
        <v>178</v>
      </c>
      <c r="F19" s="111" t="s">
        <v>158</v>
      </c>
      <c r="G19" s="157" t="s">
        <v>158</v>
      </c>
      <c r="H19" s="158" t="s">
        <v>179</v>
      </c>
      <c r="I19" s="113"/>
    </row>
    <row r="20" spans="1:9" ht="23.25" customHeight="1">
      <c r="A20" s="149" t="s">
        <v>184</v>
      </c>
      <c r="B20" s="151" t="s">
        <v>185</v>
      </c>
      <c r="C20" s="112">
        <v>3000000</v>
      </c>
      <c r="D20" s="111" t="s">
        <v>186</v>
      </c>
      <c r="E20" s="111" t="s">
        <v>187</v>
      </c>
      <c r="F20" s="111" t="s">
        <v>187</v>
      </c>
      <c r="G20" s="157" t="s">
        <v>187</v>
      </c>
      <c r="H20" s="158" t="s">
        <v>187</v>
      </c>
      <c r="I20" s="113"/>
    </row>
    <row r="21" spans="1:9" ht="23.25" customHeight="1">
      <c r="A21" s="149" t="s">
        <v>188</v>
      </c>
      <c r="B21" s="151" t="s">
        <v>189</v>
      </c>
      <c r="C21" s="112">
        <v>12231250</v>
      </c>
      <c r="D21" s="111" t="s">
        <v>186</v>
      </c>
      <c r="E21" s="111" t="s">
        <v>187</v>
      </c>
      <c r="F21" s="111" t="s">
        <v>187</v>
      </c>
      <c r="G21" s="157" t="s">
        <v>187</v>
      </c>
      <c r="H21" s="158" t="s">
        <v>187</v>
      </c>
      <c r="I21" s="113"/>
    </row>
    <row r="22" spans="1:9" ht="23.25" customHeight="1">
      <c r="A22" s="149" t="s">
        <v>182</v>
      </c>
      <c r="B22" s="151" t="s">
        <v>183</v>
      </c>
      <c r="C22" s="112">
        <v>8790000</v>
      </c>
      <c r="D22" s="111" t="s">
        <v>186</v>
      </c>
      <c r="E22" s="111" t="s">
        <v>219</v>
      </c>
      <c r="F22" s="111" t="s">
        <v>220</v>
      </c>
      <c r="G22" s="157" t="s">
        <v>220</v>
      </c>
      <c r="H22" s="158" t="s">
        <v>194</v>
      </c>
      <c r="I22" s="113"/>
    </row>
    <row r="23" spans="1:9" ht="23.25" customHeight="1">
      <c r="A23" s="149" t="s">
        <v>192</v>
      </c>
      <c r="B23" s="151" t="s">
        <v>193</v>
      </c>
      <c r="C23" s="112">
        <v>2618000</v>
      </c>
      <c r="D23" s="111" t="s">
        <v>194</v>
      </c>
      <c r="E23" s="111" t="s">
        <v>218</v>
      </c>
      <c r="F23" s="111" t="s">
        <v>195</v>
      </c>
      <c r="G23" s="157" t="s">
        <v>195</v>
      </c>
      <c r="H23" s="158" t="s">
        <v>196</v>
      </c>
      <c r="I23" s="113"/>
    </row>
    <row r="24" spans="1:9" ht="23.25" customHeight="1" thickBot="1">
      <c r="A24" s="152" t="s">
        <v>197</v>
      </c>
      <c r="B24" s="153" t="s">
        <v>198</v>
      </c>
      <c r="C24" s="154">
        <v>7095000</v>
      </c>
      <c r="D24" s="159" t="s">
        <v>194</v>
      </c>
      <c r="E24" s="159" t="s">
        <v>200</v>
      </c>
      <c r="F24" s="159" t="s">
        <v>199</v>
      </c>
      <c r="G24" s="160" t="s">
        <v>196</v>
      </c>
      <c r="H24" s="161" t="s">
        <v>196</v>
      </c>
      <c r="I24" s="132"/>
    </row>
    <row r="25" spans="1:9">
      <c r="E25" s="97"/>
      <c r="F25" s="97"/>
    </row>
    <row r="26" spans="1:9">
      <c r="D26" s="98"/>
      <c r="E26" s="99"/>
      <c r="F26" s="99"/>
    </row>
    <row r="27" spans="1:9">
      <c r="D27" s="98"/>
      <c r="E27" s="99"/>
      <c r="F27" s="99"/>
    </row>
    <row r="28" spans="1:9">
      <c r="D28" s="98"/>
      <c r="E28" s="99"/>
      <c r="F28" s="99"/>
    </row>
    <row r="29" spans="1:9">
      <c r="D29" s="98"/>
      <c r="E29" s="99"/>
      <c r="F29" s="99"/>
    </row>
    <row r="30" spans="1:9">
      <c r="D30" s="98"/>
      <c r="E30" s="99"/>
      <c r="F30" s="99"/>
    </row>
    <row r="31" spans="1:9">
      <c r="D31" s="98"/>
      <c r="E31" s="99"/>
      <c r="F31" s="99"/>
    </row>
    <row r="32" spans="1:9">
      <c r="D32" s="98"/>
      <c r="E32" s="99"/>
      <c r="F32" s="99"/>
    </row>
    <row r="33" spans="4:6">
      <c r="D33" s="98"/>
      <c r="E33" s="99"/>
      <c r="F33" s="99"/>
    </row>
    <row r="34" spans="4:6">
      <c r="D34" s="98"/>
      <c r="E34" s="99"/>
      <c r="F34" s="99"/>
    </row>
    <row r="35" spans="4:6">
      <c r="D35" s="98"/>
      <c r="E35" s="98"/>
      <c r="F35" s="98"/>
    </row>
    <row r="36" spans="4:6">
      <c r="D36" s="98"/>
      <c r="E36" s="98"/>
      <c r="F36" s="98"/>
    </row>
    <row r="37" spans="4:6">
      <c r="D37" s="98"/>
      <c r="E37" s="98"/>
      <c r="F37" s="98"/>
    </row>
    <row r="38" spans="4:6">
      <c r="D38" s="98"/>
      <c r="E38" s="98"/>
      <c r="F38" s="98"/>
    </row>
  </sheetData>
  <mergeCells count="2">
    <mergeCell ref="A1:I1"/>
    <mergeCell ref="H2:I2"/>
  </mergeCells>
  <phoneticPr fontId="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25"/>
  <sheetViews>
    <sheetView topLeftCell="A3" zoomScaleNormal="100" workbookViewId="0">
      <selection activeCell="A4" sqref="A4:A25"/>
    </sheetView>
  </sheetViews>
  <sheetFormatPr defaultRowHeight="13.5"/>
  <cols>
    <col min="1" max="1" width="39.33203125" style="4" customWidth="1"/>
    <col min="2" max="2" width="17.21875" style="4" customWidth="1"/>
    <col min="3" max="7" width="12.21875" style="4" customWidth="1"/>
    <col min="8" max="8" width="9.33203125" style="5" customWidth="1"/>
    <col min="9" max="9" width="8.88671875" style="4"/>
    <col min="10" max="10" width="14" style="4" customWidth="1"/>
    <col min="11" max="16384" width="8.88671875" style="4"/>
  </cols>
  <sheetData>
    <row r="1" spans="1:18" ht="31.5">
      <c r="A1" s="165" t="s">
        <v>110</v>
      </c>
      <c r="B1" s="165"/>
      <c r="C1" s="165"/>
      <c r="D1" s="165"/>
      <c r="E1" s="165"/>
      <c r="F1" s="165"/>
      <c r="G1" s="165"/>
      <c r="H1" s="165"/>
      <c r="J1" s="87"/>
      <c r="K1" s="87"/>
      <c r="L1" s="87"/>
      <c r="M1" s="87"/>
      <c r="N1" s="87"/>
      <c r="O1" s="87"/>
      <c r="P1" s="87"/>
      <c r="Q1" s="87"/>
      <c r="R1" s="87"/>
    </row>
    <row r="2" spans="1:18" ht="32.25" thickBot="1">
      <c r="A2" s="167" t="s">
        <v>70</v>
      </c>
      <c r="B2" s="167"/>
      <c r="C2" s="35"/>
      <c r="D2" s="35"/>
      <c r="E2" s="35"/>
      <c r="F2" s="35"/>
      <c r="G2" s="35"/>
      <c r="H2" s="79" t="s">
        <v>107</v>
      </c>
      <c r="J2" s="88"/>
      <c r="K2" s="88"/>
    </row>
    <row r="3" spans="1:18" ht="35.25" customHeight="1">
      <c r="A3" s="142" t="s">
        <v>3</v>
      </c>
      <c r="B3" s="143" t="s">
        <v>50</v>
      </c>
      <c r="C3" s="143" t="s">
        <v>51</v>
      </c>
      <c r="D3" s="143" t="s">
        <v>55</v>
      </c>
      <c r="E3" s="143" t="s">
        <v>52</v>
      </c>
      <c r="F3" s="143" t="s">
        <v>53</v>
      </c>
      <c r="G3" s="143" t="s">
        <v>54</v>
      </c>
      <c r="H3" s="144" t="s">
        <v>61</v>
      </c>
    </row>
    <row r="4" spans="1:18" ht="22.5" customHeight="1">
      <c r="A4" s="145" t="s">
        <v>141</v>
      </c>
      <c r="B4" s="121" t="s">
        <v>114</v>
      </c>
      <c r="C4" s="40">
        <v>41400000</v>
      </c>
      <c r="D4" s="122" t="s">
        <v>95</v>
      </c>
      <c r="E4" s="40">
        <v>3210000</v>
      </c>
      <c r="F4" s="122" t="s">
        <v>137</v>
      </c>
      <c r="G4" s="40">
        <v>3210000</v>
      </c>
      <c r="H4" s="146"/>
      <c r="J4" s="96"/>
    </row>
    <row r="5" spans="1:18" ht="22.5" customHeight="1">
      <c r="A5" s="120" t="s">
        <v>142</v>
      </c>
      <c r="B5" s="121" t="s">
        <v>122</v>
      </c>
      <c r="C5" s="40">
        <v>11880000</v>
      </c>
      <c r="D5" s="122" t="s">
        <v>137</v>
      </c>
      <c r="E5" s="40">
        <v>990000</v>
      </c>
      <c r="F5" s="122" t="s">
        <v>137</v>
      </c>
      <c r="G5" s="40">
        <v>990000</v>
      </c>
      <c r="H5" s="113"/>
      <c r="J5" s="96"/>
    </row>
    <row r="6" spans="1:18" ht="22.5" customHeight="1">
      <c r="A6" s="120" t="s">
        <v>143</v>
      </c>
      <c r="B6" s="123" t="s">
        <v>124</v>
      </c>
      <c r="C6" s="40">
        <v>6480000</v>
      </c>
      <c r="D6" s="122" t="s">
        <v>29</v>
      </c>
      <c r="E6" s="40">
        <v>540000</v>
      </c>
      <c r="F6" s="122" t="s">
        <v>29</v>
      </c>
      <c r="G6" s="40">
        <v>540000</v>
      </c>
      <c r="H6" s="113"/>
      <c r="J6" s="96"/>
    </row>
    <row r="7" spans="1:18" ht="22.5" customHeight="1">
      <c r="A7" s="124" t="s">
        <v>144</v>
      </c>
      <c r="B7" s="125" t="s">
        <v>127</v>
      </c>
      <c r="C7" s="126">
        <v>4320000</v>
      </c>
      <c r="D7" s="122" t="s">
        <v>29</v>
      </c>
      <c r="E7" s="40">
        <v>360000</v>
      </c>
      <c r="F7" s="122" t="s">
        <v>29</v>
      </c>
      <c r="G7" s="40">
        <v>360000</v>
      </c>
      <c r="H7" s="113"/>
      <c r="J7" s="96"/>
    </row>
    <row r="8" spans="1:18" ht="22.5" customHeight="1">
      <c r="A8" s="124" t="s">
        <v>145</v>
      </c>
      <c r="B8" s="127" t="s">
        <v>128</v>
      </c>
      <c r="C8" s="126">
        <v>7920000</v>
      </c>
      <c r="D8" s="122" t="s">
        <v>29</v>
      </c>
      <c r="E8" s="40">
        <v>660000</v>
      </c>
      <c r="F8" s="122" t="s">
        <v>29</v>
      </c>
      <c r="G8" s="40">
        <v>660000</v>
      </c>
      <c r="H8" s="113"/>
      <c r="J8" s="96"/>
    </row>
    <row r="9" spans="1:18" ht="22.5" customHeight="1">
      <c r="A9" s="124" t="s">
        <v>146</v>
      </c>
      <c r="B9" s="125" t="s">
        <v>129</v>
      </c>
      <c r="C9" s="126">
        <v>1675200</v>
      </c>
      <c r="D9" s="122" t="s">
        <v>29</v>
      </c>
      <c r="E9" s="40">
        <v>139600</v>
      </c>
      <c r="F9" s="122" t="s">
        <v>29</v>
      </c>
      <c r="G9" s="40">
        <v>139600</v>
      </c>
      <c r="H9" s="113"/>
      <c r="J9" s="96"/>
    </row>
    <row r="10" spans="1:18" ht="22.5" customHeight="1">
      <c r="A10" s="124" t="s">
        <v>147</v>
      </c>
      <c r="B10" s="125" t="s">
        <v>130</v>
      </c>
      <c r="C10" s="126">
        <v>4116000</v>
      </c>
      <c r="D10" s="122" t="s">
        <v>29</v>
      </c>
      <c r="E10" s="40">
        <v>343000</v>
      </c>
      <c r="F10" s="122" t="s">
        <v>29</v>
      </c>
      <c r="G10" s="40">
        <v>343000</v>
      </c>
      <c r="H10" s="113"/>
      <c r="J10" s="96"/>
    </row>
    <row r="11" spans="1:18" ht="22.5" customHeight="1">
      <c r="A11" s="124" t="s">
        <v>148</v>
      </c>
      <c r="B11" s="125" t="s">
        <v>131</v>
      </c>
      <c r="C11" s="126">
        <v>13820400</v>
      </c>
      <c r="D11" s="122" t="s">
        <v>29</v>
      </c>
      <c r="E11" s="40">
        <v>1151700</v>
      </c>
      <c r="F11" s="122" t="s">
        <v>29</v>
      </c>
      <c r="G11" s="40">
        <v>1151700</v>
      </c>
      <c r="H11" s="128"/>
      <c r="J11" s="96"/>
    </row>
    <row r="12" spans="1:18" ht="22.5" customHeight="1">
      <c r="A12" s="124" t="s">
        <v>149</v>
      </c>
      <c r="B12" s="125" t="s">
        <v>123</v>
      </c>
      <c r="C12" s="126">
        <v>1620000</v>
      </c>
      <c r="D12" s="122" t="s">
        <v>29</v>
      </c>
      <c r="E12" s="40">
        <v>135000</v>
      </c>
      <c r="F12" s="122" t="s">
        <v>29</v>
      </c>
      <c r="G12" s="40">
        <v>135000</v>
      </c>
      <c r="H12" s="128"/>
      <c r="J12" s="96"/>
    </row>
    <row r="13" spans="1:18" ht="22.5" customHeight="1">
      <c r="A13" s="129" t="s">
        <v>150</v>
      </c>
      <c r="B13" s="125" t="s">
        <v>129</v>
      </c>
      <c r="C13" s="126">
        <v>1147200</v>
      </c>
      <c r="D13" s="122" t="s">
        <v>29</v>
      </c>
      <c r="E13" s="40">
        <v>95600</v>
      </c>
      <c r="F13" s="122" t="s">
        <v>29</v>
      </c>
      <c r="G13" s="40">
        <v>95600</v>
      </c>
      <c r="H13" s="128"/>
      <c r="J13" s="96"/>
    </row>
    <row r="14" spans="1:18" ht="22.5" customHeight="1">
      <c r="A14" s="124" t="s">
        <v>151</v>
      </c>
      <c r="B14" s="125" t="s">
        <v>129</v>
      </c>
      <c r="C14" s="126">
        <v>12650400</v>
      </c>
      <c r="D14" s="122" t="s">
        <v>29</v>
      </c>
      <c r="E14" s="40">
        <v>1054200</v>
      </c>
      <c r="F14" s="122" t="s">
        <v>29</v>
      </c>
      <c r="G14" s="40">
        <v>1054200</v>
      </c>
      <c r="H14" s="113"/>
      <c r="I14" s="92"/>
      <c r="J14" s="96"/>
    </row>
    <row r="15" spans="1:18" ht="22.5" customHeight="1">
      <c r="A15" s="130" t="s">
        <v>152</v>
      </c>
      <c r="B15" s="125" t="s">
        <v>132</v>
      </c>
      <c r="C15" s="126">
        <v>6600000</v>
      </c>
      <c r="D15" s="122" t="s">
        <v>29</v>
      </c>
      <c r="E15" s="40">
        <v>550000</v>
      </c>
      <c r="F15" s="122" t="s">
        <v>29</v>
      </c>
      <c r="G15" s="40">
        <v>550000</v>
      </c>
      <c r="H15" s="113"/>
      <c r="J15" s="96"/>
    </row>
    <row r="16" spans="1:18" ht="22.5" customHeight="1">
      <c r="A16" s="130" t="s">
        <v>153</v>
      </c>
      <c r="B16" s="125" t="s">
        <v>132</v>
      </c>
      <c r="C16" s="126">
        <v>3322200</v>
      </c>
      <c r="D16" s="122" t="s">
        <v>29</v>
      </c>
      <c r="E16" s="40">
        <v>316240</v>
      </c>
      <c r="F16" s="122" t="s">
        <v>29</v>
      </c>
      <c r="G16" s="40">
        <v>316240</v>
      </c>
      <c r="H16" s="113"/>
      <c r="I16" s="92"/>
      <c r="J16" s="96"/>
    </row>
    <row r="17" spans="1:10" ht="22.5" customHeight="1">
      <c r="A17" s="130" t="s">
        <v>154</v>
      </c>
      <c r="B17" s="111" t="s">
        <v>133</v>
      </c>
      <c r="C17" s="112">
        <v>1081308090</v>
      </c>
      <c r="D17" s="122" t="s">
        <v>29</v>
      </c>
      <c r="E17" s="147">
        <v>83418820</v>
      </c>
      <c r="F17" s="148"/>
      <c r="G17" s="147">
        <v>83418820</v>
      </c>
      <c r="H17" s="113"/>
      <c r="I17" s="92"/>
      <c r="J17" s="96"/>
    </row>
    <row r="18" spans="1:10" ht="22.5" customHeight="1">
      <c r="A18" s="130" t="s">
        <v>155</v>
      </c>
      <c r="B18" s="111" t="s">
        <v>138</v>
      </c>
      <c r="C18" s="112">
        <v>6600000</v>
      </c>
      <c r="D18" s="122" t="s">
        <v>29</v>
      </c>
      <c r="E18" s="40">
        <v>1100000</v>
      </c>
      <c r="F18" s="122"/>
      <c r="G18" s="40">
        <v>1100000</v>
      </c>
      <c r="H18" s="113"/>
      <c r="I18" s="92"/>
      <c r="J18" s="96"/>
    </row>
    <row r="19" spans="1:10" ht="22.5" customHeight="1">
      <c r="A19" s="149" t="s">
        <v>174</v>
      </c>
      <c r="B19" s="111" t="s">
        <v>175</v>
      </c>
      <c r="C19" s="112">
        <v>2880000</v>
      </c>
      <c r="D19" s="122" t="s">
        <v>29</v>
      </c>
      <c r="E19" s="150">
        <v>2880000</v>
      </c>
      <c r="F19" s="150"/>
      <c r="G19" s="40">
        <v>2880000</v>
      </c>
      <c r="H19" s="113"/>
      <c r="I19" s="92"/>
      <c r="J19" s="96"/>
    </row>
    <row r="20" spans="1:10" ht="22.5" customHeight="1">
      <c r="A20" s="149" t="s">
        <v>177</v>
      </c>
      <c r="B20" s="151" t="s">
        <v>159</v>
      </c>
      <c r="C20" s="112">
        <v>3500000</v>
      </c>
      <c r="D20" s="122"/>
      <c r="E20" s="150">
        <v>3500000</v>
      </c>
      <c r="F20" s="150"/>
      <c r="G20" s="40">
        <v>3500000</v>
      </c>
      <c r="H20" s="113"/>
      <c r="I20" s="92"/>
      <c r="J20" s="96"/>
    </row>
    <row r="21" spans="1:10" ht="22.5" customHeight="1">
      <c r="A21" s="149" t="s">
        <v>184</v>
      </c>
      <c r="B21" s="151" t="s">
        <v>185</v>
      </c>
      <c r="C21" s="112">
        <v>3000000</v>
      </c>
      <c r="D21" s="122"/>
      <c r="E21" s="112">
        <v>3000000</v>
      </c>
      <c r="F21" s="150"/>
      <c r="G21" s="112">
        <v>3000000</v>
      </c>
      <c r="H21" s="113"/>
      <c r="I21" s="92"/>
      <c r="J21" s="96"/>
    </row>
    <row r="22" spans="1:10" ht="22.5" customHeight="1">
      <c r="A22" s="149" t="s">
        <v>188</v>
      </c>
      <c r="B22" s="151" t="s">
        <v>189</v>
      </c>
      <c r="C22" s="112">
        <v>12231250</v>
      </c>
      <c r="D22" s="122"/>
      <c r="E22" s="112">
        <v>12231250</v>
      </c>
      <c r="F22" s="150"/>
      <c r="G22" s="112">
        <v>12231250</v>
      </c>
      <c r="H22" s="113"/>
      <c r="I22" s="92"/>
      <c r="J22" s="96"/>
    </row>
    <row r="23" spans="1:10" ht="22.5" customHeight="1">
      <c r="A23" s="149" t="s">
        <v>182</v>
      </c>
      <c r="B23" s="151" t="s">
        <v>183</v>
      </c>
      <c r="C23" s="112">
        <v>8790000</v>
      </c>
      <c r="D23" s="122"/>
      <c r="E23" s="150">
        <v>8970000</v>
      </c>
      <c r="F23" s="150"/>
      <c r="G23" s="40">
        <v>8970000</v>
      </c>
      <c r="H23" s="113"/>
      <c r="I23" s="92"/>
      <c r="J23" s="96"/>
    </row>
    <row r="24" spans="1:10" ht="22.5" customHeight="1">
      <c r="A24" s="149" t="s">
        <v>192</v>
      </c>
      <c r="B24" s="151" t="s">
        <v>193</v>
      </c>
      <c r="C24" s="112">
        <v>2618000</v>
      </c>
      <c r="D24" s="122"/>
      <c r="E24" s="112">
        <v>2618000</v>
      </c>
      <c r="F24" s="150"/>
      <c r="G24" s="112">
        <v>2618000</v>
      </c>
      <c r="H24" s="113"/>
      <c r="I24" s="92"/>
      <c r="J24" s="96"/>
    </row>
    <row r="25" spans="1:10" ht="22.5" customHeight="1" thickBot="1">
      <c r="A25" s="152" t="s">
        <v>197</v>
      </c>
      <c r="B25" s="153" t="s">
        <v>198</v>
      </c>
      <c r="C25" s="154">
        <v>7095000</v>
      </c>
      <c r="D25" s="155"/>
      <c r="E25" s="154">
        <v>7095000</v>
      </c>
      <c r="F25" s="156"/>
      <c r="G25" s="154">
        <v>7095000</v>
      </c>
      <c r="H25" s="132"/>
      <c r="I25" s="92"/>
      <c r="J25" s="96"/>
    </row>
  </sheetData>
  <mergeCells count="2">
    <mergeCell ref="A1:H1"/>
    <mergeCell ref="A2:B2"/>
  </mergeCells>
  <phoneticPr fontId="5" type="noConversion"/>
  <pageMargins left="0.7" right="0.7" top="0.75" bottom="0.75" header="0.3" footer="0.3"/>
  <pageSetup paperSize="9" scale="8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BE1CF-6FC2-4673-83E2-66B54CFCD2D4}">
  <dimension ref="A1:H51"/>
  <sheetViews>
    <sheetView topLeftCell="A34" zoomScale="80" zoomScaleNormal="80" workbookViewId="0">
      <selection activeCell="D50" sqref="D50"/>
    </sheetView>
  </sheetViews>
  <sheetFormatPr defaultRowHeight="13.5"/>
  <cols>
    <col min="1" max="1" width="14.5546875" customWidth="1"/>
    <col min="2" max="2" width="17.21875" customWidth="1"/>
    <col min="3" max="3" width="23.33203125" customWidth="1"/>
    <col min="4" max="4" width="18" customWidth="1"/>
    <col min="5" max="5" width="39.33203125" customWidth="1"/>
  </cols>
  <sheetData>
    <row r="1" spans="1:8" ht="39" customHeight="1">
      <c r="A1" s="163" t="s">
        <v>10</v>
      </c>
      <c r="B1" s="163"/>
      <c r="C1" s="163"/>
      <c r="D1" s="163"/>
      <c r="E1" s="163"/>
    </row>
    <row r="2" spans="1:8" ht="32.25" thickBot="1">
      <c r="A2" s="26" t="s">
        <v>70</v>
      </c>
      <c r="B2" s="26"/>
      <c r="C2" s="28"/>
      <c r="D2" s="28"/>
      <c r="E2" s="39" t="s">
        <v>107</v>
      </c>
    </row>
    <row r="3" spans="1:8" ht="30" customHeight="1">
      <c r="A3" s="168" t="s">
        <v>35</v>
      </c>
      <c r="B3" s="60" t="s">
        <v>36</v>
      </c>
      <c r="C3" s="171" t="s">
        <v>221</v>
      </c>
      <c r="D3" s="172"/>
      <c r="E3" s="173"/>
    </row>
    <row r="4" spans="1:8" ht="30" customHeight="1">
      <c r="A4" s="169"/>
      <c r="B4" s="61" t="s">
        <v>37</v>
      </c>
      <c r="C4" s="62">
        <v>15975000</v>
      </c>
      <c r="D4" s="63" t="s">
        <v>98</v>
      </c>
      <c r="E4" s="64">
        <v>15000000</v>
      </c>
    </row>
    <row r="5" spans="1:8" ht="30" customHeight="1">
      <c r="A5" s="169"/>
      <c r="B5" s="61" t="s">
        <v>38</v>
      </c>
      <c r="C5" s="65">
        <f>(+E5/C4)*100%</f>
        <v>0.93896713615023475</v>
      </c>
      <c r="D5" s="63" t="s">
        <v>16</v>
      </c>
      <c r="E5" s="64">
        <f>E4</f>
        <v>15000000</v>
      </c>
    </row>
    <row r="6" spans="1:8" ht="30" customHeight="1">
      <c r="A6" s="169"/>
      <c r="B6" s="61" t="s">
        <v>15</v>
      </c>
      <c r="C6" s="66" t="s">
        <v>186</v>
      </c>
      <c r="D6" s="67" t="s">
        <v>56</v>
      </c>
      <c r="E6" s="68" t="s">
        <v>222</v>
      </c>
    </row>
    <row r="7" spans="1:8" ht="30" customHeight="1">
      <c r="A7" s="169"/>
      <c r="B7" s="61" t="s">
        <v>39</v>
      </c>
      <c r="C7" s="69" t="s">
        <v>71</v>
      </c>
      <c r="D7" s="67" t="s">
        <v>40</v>
      </c>
      <c r="E7" s="70" t="s">
        <v>223</v>
      </c>
      <c r="H7" t="s">
        <v>109</v>
      </c>
    </row>
    <row r="8" spans="1:8" ht="30" customHeight="1">
      <c r="A8" s="169"/>
      <c r="B8" s="61" t="s">
        <v>41</v>
      </c>
      <c r="C8" s="69" t="s">
        <v>97</v>
      </c>
      <c r="D8" s="67" t="s">
        <v>18</v>
      </c>
      <c r="E8" s="70" t="s">
        <v>224</v>
      </c>
    </row>
    <row r="9" spans="1:8" ht="30" customHeight="1" thickBot="1">
      <c r="A9" s="170"/>
      <c r="B9" s="71" t="s">
        <v>42</v>
      </c>
      <c r="C9" s="72" t="s">
        <v>72</v>
      </c>
      <c r="D9" s="73" t="s">
        <v>43</v>
      </c>
      <c r="E9" s="80" t="s">
        <v>225</v>
      </c>
    </row>
    <row r="10" spans="1:8" ht="30" customHeight="1">
      <c r="A10" s="168" t="s">
        <v>35</v>
      </c>
      <c r="B10" s="60" t="s">
        <v>36</v>
      </c>
      <c r="C10" s="171" t="s">
        <v>226</v>
      </c>
      <c r="D10" s="172"/>
      <c r="E10" s="173"/>
    </row>
    <row r="11" spans="1:8" ht="30" customHeight="1">
      <c r="A11" s="169"/>
      <c r="B11" s="61" t="s">
        <v>37</v>
      </c>
      <c r="C11" s="62">
        <v>3100000</v>
      </c>
      <c r="D11" s="63" t="s">
        <v>98</v>
      </c>
      <c r="E11" s="64">
        <v>3000000</v>
      </c>
    </row>
    <row r="12" spans="1:8" ht="30" customHeight="1">
      <c r="A12" s="169"/>
      <c r="B12" s="61" t="s">
        <v>38</v>
      </c>
      <c r="C12" s="65">
        <f>(+E12/C11)*100%</f>
        <v>0.967741935483871</v>
      </c>
      <c r="D12" s="63" t="s">
        <v>16</v>
      </c>
      <c r="E12" s="64">
        <f>E11</f>
        <v>3000000</v>
      </c>
    </row>
    <row r="13" spans="1:8" ht="30" customHeight="1">
      <c r="A13" s="169"/>
      <c r="B13" s="61" t="s">
        <v>15</v>
      </c>
      <c r="C13" s="66" t="s">
        <v>186</v>
      </c>
      <c r="D13" s="67" t="s">
        <v>56</v>
      </c>
      <c r="E13" s="68" t="s">
        <v>187</v>
      </c>
    </row>
    <row r="14" spans="1:8" ht="30" customHeight="1">
      <c r="A14" s="169"/>
      <c r="B14" s="61" t="s">
        <v>39</v>
      </c>
      <c r="C14" s="69" t="s">
        <v>71</v>
      </c>
      <c r="D14" s="67" t="s">
        <v>40</v>
      </c>
      <c r="E14" s="70" t="s">
        <v>187</v>
      </c>
      <c r="H14" t="s">
        <v>109</v>
      </c>
    </row>
    <row r="15" spans="1:8" ht="30" customHeight="1">
      <c r="A15" s="169"/>
      <c r="B15" s="61" t="s">
        <v>41</v>
      </c>
      <c r="C15" s="69" t="s">
        <v>97</v>
      </c>
      <c r="D15" s="67" t="s">
        <v>18</v>
      </c>
      <c r="E15" s="70" t="s">
        <v>185</v>
      </c>
    </row>
    <row r="16" spans="1:8" ht="30" customHeight="1" thickBot="1">
      <c r="A16" s="170"/>
      <c r="B16" s="71" t="s">
        <v>42</v>
      </c>
      <c r="C16" s="72" t="s">
        <v>72</v>
      </c>
      <c r="D16" s="73" t="s">
        <v>43</v>
      </c>
      <c r="E16" s="80" t="s">
        <v>227</v>
      </c>
    </row>
    <row r="17" spans="1:8" ht="30" customHeight="1">
      <c r="A17" s="168" t="s">
        <v>35</v>
      </c>
      <c r="B17" s="60" t="s">
        <v>36</v>
      </c>
      <c r="C17" s="171" t="s">
        <v>228</v>
      </c>
      <c r="D17" s="172"/>
      <c r="E17" s="173"/>
    </row>
    <row r="18" spans="1:8" ht="30" customHeight="1">
      <c r="A18" s="169"/>
      <c r="B18" s="61" t="s">
        <v>37</v>
      </c>
      <c r="C18" s="62">
        <v>12875000</v>
      </c>
      <c r="D18" s="63" t="s">
        <v>98</v>
      </c>
      <c r="E18" s="64">
        <v>12231250</v>
      </c>
    </row>
    <row r="19" spans="1:8" ht="30" customHeight="1">
      <c r="A19" s="169"/>
      <c r="B19" s="61" t="s">
        <v>38</v>
      </c>
      <c r="C19" s="65">
        <f>(+E19/C18)*100%</f>
        <v>0.95</v>
      </c>
      <c r="D19" s="63" t="s">
        <v>16</v>
      </c>
      <c r="E19" s="64">
        <f>E18</f>
        <v>12231250</v>
      </c>
    </row>
    <row r="20" spans="1:8" ht="30" customHeight="1">
      <c r="A20" s="169"/>
      <c r="B20" s="61" t="s">
        <v>15</v>
      </c>
      <c r="C20" s="66" t="s">
        <v>186</v>
      </c>
      <c r="D20" s="67" t="s">
        <v>56</v>
      </c>
      <c r="E20" s="68" t="s">
        <v>187</v>
      </c>
    </row>
    <row r="21" spans="1:8" ht="30" customHeight="1">
      <c r="A21" s="169"/>
      <c r="B21" s="61" t="s">
        <v>39</v>
      </c>
      <c r="C21" s="69" t="s">
        <v>71</v>
      </c>
      <c r="D21" s="67" t="s">
        <v>40</v>
      </c>
      <c r="E21" s="70" t="s">
        <v>187</v>
      </c>
      <c r="H21" t="s">
        <v>109</v>
      </c>
    </row>
    <row r="22" spans="1:8" ht="30" customHeight="1">
      <c r="A22" s="169"/>
      <c r="B22" s="61" t="s">
        <v>41</v>
      </c>
      <c r="C22" s="69" t="s">
        <v>97</v>
      </c>
      <c r="D22" s="67" t="s">
        <v>18</v>
      </c>
      <c r="E22" s="70" t="s">
        <v>229</v>
      </c>
    </row>
    <row r="23" spans="1:8" ht="30" customHeight="1" thickBot="1">
      <c r="A23" s="170"/>
      <c r="B23" s="71" t="s">
        <v>42</v>
      </c>
      <c r="C23" s="72" t="s">
        <v>72</v>
      </c>
      <c r="D23" s="73" t="s">
        <v>43</v>
      </c>
      <c r="E23" s="80" t="s">
        <v>230</v>
      </c>
    </row>
    <row r="24" spans="1:8" ht="30" customHeight="1">
      <c r="A24" s="168" t="s">
        <v>35</v>
      </c>
      <c r="B24" s="60" t="s">
        <v>36</v>
      </c>
      <c r="C24" s="171" t="s">
        <v>182</v>
      </c>
      <c r="D24" s="172"/>
      <c r="E24" s="173"/>
    </row>
    <row r="25" spans="1:8" ht="30" customHeight="1">
      <c r="A25" s="169"/>
      <c r="B25" s="61" t="s">
        <v>37</v>
      </c>
      <c r="C25" s="62">
        <v>9761000</v>
      </c>
      <c r="D25" s="63" t="s">
        <v>98</v>
      </c>
      <c r="E25" s="64">
        <v>8970000</v>
      </c>
    </row>
    <row r="26" spans="1:8" ht="30" customHeight="1">
      <c r="A26" s="169"/>
      <c r="B26" s="61" t="s">
        <v>38</v>
      </c>
      <c r="C26" s="65">
        <f>(+E26/C25)*100%</f>
        <v>0.91896322098145677</v>
      </c>
      <c r="D26" s="63" t="s">
        <v>16</v>
      </c>
      <c r="E26" s="64">
        <f>E25</f>
        <v>8970000</v>
      </c>
    </row>
    <row r="27" spans="1:8" ht="30" customHeight="1">
      <c r="A27" s="169"/>
      <c r="B27" s="61" t="s">
        <v>15</v>
      </c>
      <c r="C27" s="66" t="s">
        <v>186</v>
      </c>
      <c r="D27" s="67" t="s">
        <v>56</v>
      </c>
      <c r="E27" s="68" t="s">
        <v>231</v>
      </c>
    </row>
    <row r="28" spans="1:8" ht="30" customHeight="1">
      <c r="A28" s="169"/>
      <c r="B28" s="61" t="s">
        <v>39</v>
      </c>
      <c r="C28" s="69" t="s">
        <v>71</v>
      </c>
      <c r="D28" s="67" t="s">
        <v>40</v>
      </c>
      <c r="E28" s="70" t="s">
        <v>220</v>
      </c>
      <c r="H28" t="s">
        <v>109</v>
      </c>
    </row>
    <row r="29" spans="1:8" ht="30" customHeight="1">
      <c r="A29" s="169"/>
      <c r="B29" s="61" t="s">
        <v>41</v>
      </c>
      <c r="C29" s="69" t="s">
        <v>97</v>
      </c>
      <c r="D29" s="67" t="s">
        <v>18</v>
      </c>
      <c r="E29" s="70" t="s">
        <v>232</v>
      </c>
    </row>
    <row r="30" spans="1:8" ht="30" customHeight="1" thickBot="1">
      <c r="A30" s="170"/>
      <c r="B30" s="71" t="s">
        <v>42</v>
      </c>
      <c r="C30" s="72" t="s">
        <v>72</v>
      </c>
      <c r="D30" s="73" t="s">
        <v>43</v>
      </c>
      <c r="E30" s="80" t="s">
        <v>233</v>
      </c>
    </row>
    <row r="31" spans="1:8" ht="30" customHeight="1">
      <c r="A31" s="168" t="s">
        <v>35</v>
      </c>
      <c r="B31" s="60" t="s">
        <v>36</v>
      </c>
      <c r="C31" s="171" t="s">
        <v>234</v>
      </c>
      <c r="D31" s="172"/>
      <c r="E31" s="173"/>
    </row>
    <row r="32" spans="1:8" ht="30" customHeight="1">
      <c r="A32" s="169"/>
      <c r="B32" s="61" t="s">
        <v>37</v>
      </c>
      <c r="C32" s="62">
        <v>18500000</v>
      </c>
      <c r="D32" s="63" t="s">
        <v>98</v>
      </c>
      <c r="E32" s="64">
        <v>17200000</v>
      </c>
    </row>
    <row r="33" spans="1:8" ht="30" customHeight="1">
      <c r="A33" s="169"/>
      <c r="B33" s="61" t="s">
        <v>38</v>
      </c>
      <c r="C33" s="65">
        <f>(+E33/C32)*100%</f>
        <v>0.92972972972972978</v>
      </c>
      <c r="D33" s="63" t="s">
        <v>16</v>
      </c>
      <c r="E33" s="64">
        <f>E32</f>
        <v>17200000</v>
      </c>
    </row>
    <row r="34" spans="1:8" ht="30" customHeight="1">
      <c r="A34" s="169"/>
      <c r="B34" s="61" t="s">
        <v>15</v>
      </c>
      <c r="C34" s="66" t="s">
        <v>235</v>
      </c>
      <c r="D34" s="67" t="s">
        <v>56</v>
      </c>
      <c r="E34" s="68" t="s">
        <v>236</v>
      </c>
    </row>
    <row r="35" spans="1:8" ht="30" customHeight="1">
      <c r="A35" s="169"/>
      <c r="B35" s="61" t="s">
        <v>39</v>
      </c>
      <c r="C35" s="69" t="s">
        <v>71</v>
      </c>
      <c r="D35" s="67" t="s">
        <v>40</v>
      </c>
      <c r="E35" s="70" t="s">
        <v>237</v>
      </c>
      <c r="H35" t="s">
        <v>109</v>
      </c>
    </row>
    <row r="36" spans="1:8" ht="30" customHeight="1">
      <c r="A36" s="169"/>
      <c r="B36" s="61" t="s">
        <v>41</v>
      </c>
      <c r="C36" s="69" t="s">
        <v>97</v>
      </c>
      <c r="D36" s="67" t="s">
        <v>18</v>
      </c>
      <c r="E36" s="70" t="s">
        <v>238</v>
      </c>
    </row>
    <row r="37" spans="1:8" ht="30" customHeight="1" thickBot="1">
      <c r="A37" s="170"/>
      <c r="B37" s="71" t="s">
        <v>42</v>
      </c>
      <c r="C37" s="72" t="s">
        <v>72</v>
      </c>
      <c r="D37" s="73" t="s">
        <v>43</v>
      </c>
      <c r="E37" s="80" t="s">
        <v>239</v>
      </c>
    </row>
    <row r="38" spans="1:8" ht="30" customHeight="1">
      <c r="A38" s="168" t="s">
        <v>35</v>
      </c>
      <c r="B38" s="60" t="s">
        <v>36</v>
      </c>
      <c r="C38" s="171" t="s">
        <v>192</v>
      </c>
      <c r="D38" s="172"/>
      <c r="E38" s="173"/>
    </row>
    <row r="39" spans="1:8" ht="30" customHeight="1">
      <c r="A39" s="169"/>
      <c r="B39" s="61" t="s">
        <v>37</v>
      </c>
      <c r="C39" s="62">
        <v>2783000</v>
      </c>
      <c r="D39" s="63" t="s">
        <v>98</v>
      </c>
      <c r="E39" s="64">
        <v>2618000</v>
      </c>
    </row>
    <row r="40" spans="1:8" ht="30" customHeight="1">
      <c r="A40" s="169"/>
      <c r="B40" s="61" t="s">
        <v>38</v>
      </c>
      <c r="C40" s="65">
        <f>(+E40/C39)*100%</f>
        <v>0.94071146245059289</v>
      </c>
      <c r="D40" s="63" t="s">
        <v>16</v>
      </c>
      <c r="E40" s="64">
        <f>E39</f>
        <v>2618000</v>
      </c>
    </row>
    <row r="41" spans="1:8" ht="30" customHeight="1">
      <c r="A41" s="169"/>
      <c r="B41" s="61" t="s">
        <v>15</v>
      </c>
      <c r="C41" s="66" t="s">
        <v>194</v>
      </c>
      <c r="D41" s="67" t="s">
        <v>56</v>
      </c>
      <c r="E41" s="68" t="s">
        <v>240</v>
      </c>
    </row>
    <row r="42" spans="1:8" ht="30" customHeight="1">
      <c r="A42" s="169"/>
      <c r="B42" s="61" t="s">
        <v>39</v>
      </c>
      <c r="C42" s="69" t="s">
        <v>71</v>
      </c>
      <c r="D42" s="67" t="s">
        <v>40</v>
      </c>
      <c r="E42" s="70" t="s">
        <v>195</v>
      </c>
      <c r="H42" t="s">
        <v>109</v>
      </c>
    </row>
    <row r="43" spans="1:8" ht="30" customHeight="1">
      <c r="A43" s="169"/>
      <c r="B43" s="61" t="s">
        <v>41</v>
      </c>
      <c r="C43" s="69" t="s">
        <v>97</v>
      </c>
      <c r="D43" s="67" t="s">
        <v>18</v>
      </c>
      <c r="E43" s="70" t="s">
        <v>243</v>
      </c>
    </row>
    <row r="44" spans="1:8" ht="30" customHeight="1" thickBot="1">
      <c r="A44" s="170"/>
      <c r="B44" s="71" t="s">
        <v>42</v>
      </c>
      <c r="C44" s="72" t="s">
        <v>72</v>
      </c>
      <c r="D44" s="73" t="s">
        <v>43</v>
      </c>
      <c r="E44" s="80" t="s">
        <v>244</v>
      </c>
    </row>
    <row r="45" spans="1:8" ht="30" customHeight="1">
      <c r="A45" s="168" t="s">
        <v>35</v>
      </c>
      <c r="B45" s="60" t="s">
        <v>36</v>
      </c>
      <c r="C45" s="171" t="s">
        <v>241</v>
      </c>
      <c r="D45" s="172"/>
      <c r="E45" s="173"/>
    </row>
    <row r="46" spans="1:8" ht="30" customHeight="1">
      <c r="A46" s="169"/>
      <c r="B46" s="61" t="s">
        <v>37</v>
      </c>
      <c r="C46" s="62">
        <v>7425000</v>
      </c>
      <c r="D46" s="63" t="s">
        <v>98</v>
      </c>
      <c r="E46" s="64">
        <v>7095000</v>
      </c>
    </row>
    <row r="47" spans="1:8" ht="30" customHeight="1">
      <c r="A47" s="169"/>
      <c r="B47" s="61" t="s">
        <v>38</v>
      </c>
      <c r="C47" s="65">
        <f>(+E47/C46)*100%</f>
        <v>0.9555555555555556</v>
      </c>
      <c r="D47" s="63" t="s">
        <v>16</v>
      </c>
      <c r="E47" s="64">
        <f>E46</f>
        <v>7095000</v>
      </c>
    </row>
    <row r="48" spans="1:8" ht="30" customHeight="1">
      <c r="A48" s="169"/>
      <c r="B48" s="61" t="s">
        <v>15</v>
      </c>
      <c r="C48" s="66" t="s">
        <v>194</v>
      </c>
      <c r="D48" s="67" t="s">
        <v>56</v>
      </c>
      <c r="E48" s="68" t="s">
        <v>242</v>
      </c>
    </row>
    <row r="49" spans="1:8" ht="30" customHeight="1">
      <c r="A49" s="169"/>
      <c r="B49" s="61" t="s">
        <v>39</v>
      </c>
      <c r="C49" s="69" t="s">
        <v>71</v>
      </c>
      <c r="D49" s="67" t="s">
        <v>40</v>
      </c>
      <c r="E49" s="70" t="s">
        <v>196</v>
      </c>
      <c r="H49" t="s">
        <v>109</v>
      </c>
    </row>
    <row r="50" spans="1:8" ht="30" customHeight="1">
      <c r="A50" s="169"/>
      <c r="B50" s="61" t="s">
        <v>41</v>
      </c>
      <c r="C50" s="69" t="s">
        <v>97</v>
      </c>
      <c r="D50" s="67" t="s">
        <v>18</v>
      </c>
      <c r="E50" s="70" t="s">
        <v>245</v>
      </c>
    </row>
    <row r="51" spans="1:8" ht="30" customHeight="1" thickBot="1">
      <c r="A51" s="170"/>
      <c r="B51" s="71" t="s">
        <v>42</v>
      </c>
      <c r="C51" s="72" t="s">
        <v>72</v>
      </c>
      <c r="D51" s="73" t="s">
        <v>43</v>
      </c>
      <c r="E51" s="80" t="s">
        <v>246</v>
      </c>
    </row>
  </sheetData>
  <mergeCells count="15">
    <mergeCell ref="A17:A23"/>
    <mergeCell ref="C17:E17"/>
    <mergeCell ref="A10:A16"/>
    <mergeCell ref="C10:E10"/>
    <mergeCell ref="A1:E1"/>
    <mergeCell ref="A3:A9"/>
    <mergeCell ref="C3:E3"/>
    <mergeCell ref="A45:A51"/>
    <mergeCell ref="C45:E45"/>
    <mergeCell ref="A24:A30"/>
    <mergeCell ref="C24:E24"/>
    <mergeCell ref="A31:A37"/>
    <mergeCell ref="C31:E31"/>
    <mergeCell ref="A38:A44"/>
    <mergeCell ref="C38:E38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8"/>
  <sheetViews>
    <sheetView zoomScaleNormal="100" workbookViewId="0">
      <selection activeCell="F24" sqref="F24"/>
    </sheetView>
  </sheetViews>
  <sheetFormatPr defaultRowHeight="13.5"/>
  <cols>
    <col min="1" max="1" width="12.5546875" customWidth="1"/>
    <col min="2" max="2" width="20.77734375" customWidth="1"/>
    <col min="3" max="3" width="14.44140625" customWidth="1"/>
    <col min="4" max="4" width="11.109375" customWidth="1"/>
    <col min="5" max="5" width="10.5546875" customWidth="1"/>
    <col min="6" max="6" width="12.109375" customWidth="1"/>
    <col min="7" max="7" width="11.33203125" customWidth="1"/>
    <col min="8" max="8" width="12.5546875" customWidth="1"/>
    <col min="9" max="9" width="24.109375" style="1" customWidth="1"/>
  </cols>
  <sheetData>
    <row r="1" spans="1:9" ht="31.5">
      <c r="A1" s="163" t="s">
        <v>62</v>
      </c>
      <c r="B1" s="163"/>
      <c r="C1" s="163"/>
      <c r="D1" s="163"/>
      <c r="E1" s="163"/>
      <c r="F1" s="163"/>
      <c r="G1" s="163"/>
      <c r="H1" s="163"/>
      <c r="I1" s="163"/>
    </row>
    <row r="2" spans="1:9" ht="32.25" thickBot="1">
      <c r="A2" s="174" t="s">
        <v>69</v>
      </c>
      <c r="B2" s="174"/>
      <c r="C2" s="28"/>
      <c r="D2" s="28"/>
      <c r="E2" s="28"/>
      <c r="F2" s="28"/>
      <c r="G2" s="28"/>
      <c r="H2" s="28"/>
      <c r="I2" s="39" t="s">
        <v>107</v>
      </c>
    </row>
    <row r="3" spans="1:9" s="31" customFormat="1" ht="26.25" customHeight="1">
      <c r="A3" s="181" t="s">
        <v>2</v>
      </c>
      <c r="B3" s="179" t="s">
        <v>3</v>
      </c>
      <c r="C3" s="179" t="s">
        <v>50</v>
      </c>
      <c r="D3" s="179" t="s">
        <v>64</v>
      </c>
      <c r="E3" s="175" t="s">
        <v>67</v>
      </c>
      <c r="F3" s="176"/>
      <c r="G3" s="175" t="s">
        <v>68</v>
      </c>
      <c r="H3" s="176"/>
      <c r="I3" s="177" t="s">
        <v>63</v>
      </c>
    </row>
    <row r="4" spans="1:9" s="31" customFormat="1" ht="28.5" customHeight="1" thickBot="1">
      <c r="A4" s="182"/>
      <c r="B4" s="180"/>
      <c r="C4" s="180"/>
      <c r="D4" s="180"/>
      <c r="E4" s="81" t="s">
        <v>65</v>
      </c>
      <c r="F4" s="81" t="s">
        <v>66</v>
      </c>
      <c r="G4" s="81" t="s">
        <v>65</v>
      </c>
      <c r="H4" s="81" t="s">
        <v>66</v>
      </c>
      <c r="I4" s="178"/>
    </row>
    <row r="5" spans="1:9" s="31" customFormat="1" ht="28.5" customHeight="1" thickTop="1" thickBot="1">
      <c r="A5" s="46"/>
      <c r="B5" s="82" t="s">
        <v>108</v>
      </c>
      <c r="C5" s="58"/>
      <c r="D5" s="50"/>
      <c r="E5" s="83"/>
      <c r="F5" s="84"/>
      <c r="G5" s="83"/>
      <c r="H5" s="84"/>
      <c r="I5" s="85"/>
    </row>
    <row r="8" spans="1:9">
      <c r="G8" s="10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1</vt:i4>
      </vt:variant>
    </vt:vector>
  </HeadingPairs>
  <TitlesOfParts>
    <vt:vector size="11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계약내용의 변경에 관한 사항</vt:lpstr>
      <vt:lpstr>수의계약현황공개</vt:lpstr>
      <vt:lpstr>대금지급현황!Print_Area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sn7299314</cp:lastModifiedBy>
  <cp:lastPrinted>2024-03-05T04:53:40Z</cp:lastPrinted>
  <dcterms:created xsi:type="dcterms:W3CDTF">2014-01-20T06:24:27Z</dcterms:created>
  <dcterms:modified xsi:type="dcterms:W3CDTF">2024-06-07T04:44:15Z</dcterms:modified>
</cp:coreProperties>
</file>