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76" i="9" l="1"/>
  <c r="F66" i="9"/>
  <c r="F56" i="9"/>
  <c r="F46" i="9"/>
  <c r="F36" i="9"/>
  <c r="F26" i="9"/>
  <c r="F16" i="9"/>
  <c r="C54" i="8"/>
  <c r="C47" i="8"/>
  <c r="C40" i="8"/>
  <c r="C33" i="8"/>
  <c r="C26" i="8"/>
  <c r="C19" i="8"/>
  <c r="C12" i="8"/>
  <c r="C5" i="8"/>
  <c r="F6" i="9" l="1"/>
  <c r="H19" i="6"/>
  <c r="H18" i="6"/>
  <c r="H17" i="6"/>
  <c r="H16" i="6"/>
  <c r="H15" i="6"/>
  <c r="H14" i="6"/>
  <c r="H13" i="6"/>
  <c r="H12" i="6"/>
  <c r="D19" i="6" l="1"/>
  <c r="D18" i="6"/>
  <c r="D16" i="6"/>
  <c r="D12" i="6"/>
  <c r="C19" i="5"/>
  <c r="C18" i="5"/>
  <c r="C16" i="5"/>
  <c r="C12" i="5"/>
  <c r="C11" i="5"/>
  <c r="H20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<sst xmlns="http://schemas.openxmlformats.org/spreadsheetml/2006/main" count="669" uniqueCount="270">
  <si>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</si>
  <si>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</si>
  <si>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</si>
  <si>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</si>
  <si>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</si>
  <si>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</si>
  <si>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</si>
  <si>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</si>
  <si>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</si>
  <si>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</si>
  <si>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</si>
  <si>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</si>
  <si>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</si>
  <si>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</si>
  <si>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</si>
  <si>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</si>
  <si>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</si>
  <si>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</si>
  <si>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</si>
  <si>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</si>
  <si>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</si>
  <si>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</si>
  <si>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</si>
  <si>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</si>
  <si>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</si>
  <si>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</si>
  <si>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</si>
  <si>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</si>
  <si>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</si>
  <si>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</si>
  <si>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</si>
  <si>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</si>
  <si>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</si>
  <si>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</si>
  <si>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</si>
  <si>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</si>
  <si>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</si>
  <si>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</si>
  <si>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</si>
  <si>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</si>
  <si>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</si>
  <si>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</si>
  <si>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</si>
  <si>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</si>
  <si>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</si>
  <si>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</si>
  <si>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</si>
  <si>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</si>
  <si>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</si>
  <si>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</si>
  <si>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</si>
  <si>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</si>
  <si>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</si>
  <si>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</si>
  <si>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</si>
  <si>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</si>
  <si>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</si>
  <si>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</si>
  <si>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</si>
  <si>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</si>
  <si>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</si>
  <si>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</si>
  <si>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</si>
  <si>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</si>
  <si>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</si>
  <si>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</si>
  <si>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</si>
  <si>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</si>
  <si>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</si>
  <si>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</si>
  <si>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</si>
  <si>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</si>
  <si>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</si>
  <si>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</si>
  <si>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</si>
  <si>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</si>
  <si>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</si>
  <si>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</si>
  <si>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</si>
  <si>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</si>
  <si>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</si>
  <si>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</si>
  <si>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</si>
  <si>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</si>
  <si>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</si>
  <si>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</si>
  <si>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</si>
  <si>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</si>
  <si>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</si>
  <si>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</si>
  <si>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</si>
  <si>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</si>
  <si>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</si>
  <si>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</si>
  <si>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</si>
  <si>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</si>
  <si>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</si>
  <si>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</si>
  <si>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</si>
  <si>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</si>
  <si>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</si>
  <si>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</si>
  <si>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</si>
  <si>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</si>
  <si>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</si>
  <si>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</si>
  <si>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</si>
  <si>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</si>
  <si>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</si>
  <si>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</si>
  <si>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</si>
  <si>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</si>
  <si>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</si>
  <si>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</si>
  <si>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</si>
  <si>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</si>
  <si>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</si>
  <si>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</si>
  <si>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</si>
  <si>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</si>
  <si>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</si>
  <si>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</si>
  <si>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</si>
  <si>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</si>
  <si>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</si>
  <si>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</si>
  <si>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</si>
  <si>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</si>
  <si>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</si>
  <si>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</si>
  <si>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</si>
  <si>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</si>
  <si>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</si>
  <si>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</si>
  <si>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</si>
  <si>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</si>
  <si>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</si>
  <si>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</si>
  <si>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</si>
  <si>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</si>
  <si>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라이프가드코리아</t>
    <phoneticPr fontId="29" type="noConversion"/>
  </si>
  <si>
    <t>㈜선진항공여행사</t>
    <phoneticPr fontId="29" type="noConversion"/>
  </si>
  <si>
    <t>2019년</t>
    <phoneticPr fontId="5" type="noConversion"/>
  </si>
  <si>
    <t>7월</t>
    <phoneticPr fontId="5" type="noConversion"/>
  </si>
  <si>
    <t>소방시설 보완공사</t>
    <phoneticPr fontId="5" type="noConversion"/>
  </si>
  <si>
    <t>수의</t>
    <phoneticPr fontId="5" type="noConversion"/>
  </si>
  <si>
    <t>서현</t>
    <phoneticPr fontId="5" type="noConversion"/>
  </si>
  <si>
    <t>차경섭</t>
    <phoneticPr fontId="5" type="noConversion"/>
  </si>
  <si>
    <t>031-729-9412</t>
    <phoneticPr fontId="5" type="noConversion"/>
  </si>
  <si>
    <t>기타</t>
    <phoneticPr fontId="5" type="noConversion"/>
  </si>
  <si>
    <t>2019.06.30.</t>
    <phoneticPr fontId="5" type="noConversion"/>
  </si>
  <si>
    <t>2019.07.01.</t>
    <phoneticPr fontId="5" type="noConversion"/>
  </si>
  <si>
    <t>2019년 청소년어울림마당 1차 행사 운영물품 임차</t>
    <phoneticPr fontId="29" type="noConversion"/>
  </si>
  <si>
    <t>2019년 청소년어울림마당 1차 공연비(마술) 지급</t>
    <phoneticPr fontId="29" type="noConversion"/>
  </si>
  <si>
    <t>교육공동체 서당초등학교 심폐소생술 프로그램</t>
    <phoneticPr fontId="29" type="noConversion"/>
  </si>
  <si>
    <t>교육공동체 수내고등학교 심폐소생술 프로그램</t>
    <phoneticPr fontId="29" type="noConversion"/>
  </si>
  <si>
    <t>6월 주말자기개발활동 창의터전 차량 임차</t>
    <phoneticPr fontId="29" type="noConversion"/>
  </si>
  <si>
    <t>2019년 건축물 정기점검</t>
    <phoneticPr fontId="29" type="noConversion"/>
  </si>
  <si>
    <t>2019년 7월~9월 프로그램지 제작</t>
    <phoneticPr fontId="29" type="noConversion"/>
  </si>
  <si>
    <t>마케팅스토리</t>
    <phoneticPr fontId="29" type="noConversion"/>
  </si>
  <si>
    <t>언니가 간다</t>
    <phoneticPr fontId="29" type="noConversion"/>
  </si>
  <si>
    <t>(사)대한산업안전협회</t>
    <phoneticPr fontId="29" type="noConversion"/>
  </si>
  <si>
    <t>조아트</t>
    <phoneticPr fontId="29" type="noConversion"/>
  </si>
  <si>
    <t>2019.05.28.</t>
    <phoneticPr fontId="29" type="noConversion"/>
  </si>
  <si>
    <t>2019.05.31.</t>
    <phoneticPr fontId="29" type="noConversion"/>
  </si>
  <si>
    <t>2019.06.04.</t>
    <phoneticPr fontId="29" type="noConversion"/>
  </si>
  <si>
    <t>2019.06.04.</t>
    <phoneticPr fontId="29" type="noConversion"/>
  </si>
  <si>
    <t>2019.06.07.</t>
    <phoneticPr fontId="29" type="noConversion"/>
  </si>
  <si>
    <t>2019.06.10.</t>
    <phoneticPr fontId="29" type="noConversion"/>
  </si>
  <si>
    <t>2019.06.14.</t>
    <phoneticPr fontId="29" type="noConversion"/>
  </si>
  <si>
    <t>2019.06.08.</t>
    <phoneticPr fontId="29" type="noConversion"/>
  </si>
  <si>
    <t>2019.06.19.</t>
    <phoneticPr fontId="29" type="noConversion"/>
  </si>
  <si>
    <t>2019.06.15.</t>
    <phoneticPr fontId="29" type="noConversion"/>
  </si>
  <si>
    <t>2019.06.20.</t>
    <phoneticPr fontId="5" type="noConversion"/>
  </si>
  <si>
    <t>2019.06.08.</t>
    <phoneticPr fontId="29" type="noConversion"/>
  </si>
  <si>
    <t>2019.06.08.</t>
    <phoneticPr fontId="29" type="noConversion"/>
  </si>
  <si>
    <t>2019.06.19.</t>
    <phoneticPr fontId="29" type="noConversion"/>
  </si>
  <si>
    <t>2019.06.14.</t>
    <phoneticPr fontId="29" type="noConversion"/>
  </si>
  <si>
    <t>2019.06.15.</t>
    <phoneticPr fontId="29" type="noConversion"/>
  </si>
  <si>
    <t>2019.06.08.</t>
    <phoneticPr fontId="29" type="noConversion"/>
  </si>
  <si>
    <t>2019.06.19.</t>
    <phoneticPr fontId="29" type="noConversion"/>
  </si>
  <si>
    <t>2019.06.15.</t>
    <phoneticPr fontId="29" type="noConversion"/>
  </si>
  <si>
    <t>2019.06.28.</t>
    <phoneticPr fontId="29" type="noConversion"/>
  </si>
  <si>
    <t>2019.06.28.</t>
    <phoneticPr fontId="29" type="noConversion"/>
  </si>
  <si>
    <t>2019.06.20.</t>
    <phoneticPr fontId="29" type="noConversion"/>
  </si>
  <si>
    <t>2019.06.21.</t>
    <phoneticPr fontId="29" type="noConversion"/>
  </si>
  <si>
    <t>2019년 평화통일교육 프로그램비 지급</t>
    <phoneticPr fontId="29" type="noConversion"/>
  </si>
  <si>
    <t>2019년 청소년어울림마당 1차 행사 운영물품 임차</t>
    <phoneticPr fontId="29" type="noConversion"/>
  </si>
  <si>
    <t>교육공동체 서당초등학교 심폐소생술 프로그램</t>
    <phoneticPr fontId="29" type="noConversion"/>
  </si>
  <si>
    <t>경기관광공사</t>
    <phoneticPr fontId="5" type="noConversion"/>
  </si>
  <si>
    <t>마케팅스토리</t>
    <phoneticPr fontId="5" type="noConversion"/>
  </si>
  <si>
    <t>언니가 간다</t>
    <phoneticPr fontId="5" type="noConversion"/>
  </si>
  <si>
    <t>라이프가드코리아</t>
    <phoneticPr fontId="5" type="noConversion"/>
  </si>
  <si>
    <t>㈜선진항공여행사</t>
    <phoneticPr fontId="5" type="noConversion"/>
  </si>
  <si>
    <t>조아트</t>
    <phoneticPr fontId="29" type="noConversion"/>
  </si>
  <si>
    <t>교육공동체 서당초등학교 심폐소생술 프로그램</t>
    <phoneticPr fontId="5" type="noConversion"/>
  </si>
  <si>
    <t>교육공동체 수내고등학교 심폐소생술 프로그램</t>
    <phoneticPr fontId="5" type="noConversion"/>
  </si>
  <si>
    <t>6월 주말자기개발활동 창의터전 차량 임차</t>
    <phoneticPr fontId="5" type="noConversion"/>
  </si>
  <si>
    <t>2019년 건축물 정기점검</t>
    <phoneticPr fontId="5" type="noConversion"/>
  </si>
  <si>
    <t>교육공동체 야탑초등학교 심폐소생술 프로그램</t>
    <phoneticPr fontId="5" type="noConversion"/>
  </si>
  <si>
    <t>2019년 7월~9월 프로그램지 제작</t>
    <phoneticPr fontId="5" type="noConversion"/>
  </si>
  <si>
    <t>청소년진로직업체험 코끼리 진로공연</t>
    <phoneticPr fontId="5" type="noConversion"/>
  </si>
  <si>
    <t>2019.06.04.</t>
    <phoneticPr fontId="5" type="noConversion"/>
  </si>
  <si>
    <t>2019.06.07.</t>
    <phoneticPr fontId="5" type="noConversion"/>
  </si>
  <si>
    <t>2019.06.10.</t>
    <phoneticPr fontId="5" type="noConversion"/>
  </si>
  <si>
    <t>2019.06.14.</t>
    <phoneticPr fontId="5" type="noConversion"/>
  </si>
  <si>
    <t>2019.06.28.</t>
    <phoneticPr fontId="5" type="noConversion"/>
  </si>
  <si>
    <t>2019.06.19.</t>
    <phoneticPr fontId="5" type="noConversion"/>
  </si>
  <si>
    <t>2019.06.15.</t>
    <phoneticPr fontId="5" type="noConversion"/>
  </si>
  <si>
    <t>2019.06.10.~06.28.</t>
    <phoneticPr fontId="5" type="noConversion"/>
  </si>
  <si>
    <t>2019.07.08.</t>
    <phoneticPr fontId="5" type="noConversion"/>
  </si>
  <si>
    <t>미도래</t>
    <phoneticPr fontId="5" type="noConversion"/>
  </si>
  <si>
    <t>2019.06.14.~06.21.</t>
    <phoneticPr fontId="5" type="noConversion"/>
  </si>
  <si>
    <t>2019.07.02.~07.09.</t>
    <phoneticPr fontId="5" type="noConversion"/>
  </si>
  <si>
    <t>2019.06.20.</t>
    <phoneticPr fontId="5" type="noConversion"/>
  </si>
  <si>
    <t>2019.07.03.~07.08.</t>
    <phoneticPr fontId="5" type="noConversion"/>
  </si>
  <si>
    <t>라이프가드코리아</t>
    <phoneticPr fontId="5" type="noConversion"/>
  </si>
  <si>
    <t>㈜선진항공여행사</t>
    <phoneticPr fontId="5" type="noConversion"/>
  </si>
  <si>
    <t>(사)대한산업안전협회</t>
    <phoneticPr fontId="5" type="noConversion"/>
  </si>
  <si>
    <t>조아트</t>
    <phoneticPr fontId="5" type="noConversion"/>
  </si>
  <si>
    <t>하다아트컴퍼니</t>
    <phoneticPr fontId="5" type="noConversion"/>
  </si>
  <si>
    <t>마음</t>
    <phoneticPr fontId="5" type="noConversion"/>
  </si>
  <si>
    <t>서울시 동대문구 천호대로77(용두동, 경진빌딩3층)</t>
    <phoneticPr fontId="5" type="noConversion"/>
  </si>
  <si>
    <t>경기도 성남시 분당구 서현로170</t>
    <phoneticPr fontId="5" type="noConversion"/>
  </si>
  <si>
    <t>서울시 구로구 공원로 70</t>
    <phoneticPr fontId="5" type="noConversion"/>
  </si>
  <si>
    <t>성남시 수정구 신흥2동 122-1번지 3</t>
    <phoneticPr fontId="5" type="noConversion"/>
  </si>
  <si>
    <t>성남시 수정구 복정로 96번길 8 b01호</t>
    <phoneticPr fontId="5" type="noConversion"/>
  </si>
  <si>
    <t>수원시 권선구 세지로126번길</t>
    <phoneticPr fontId="5" type="noConversion"/>
  </si>
  <si>
    <t>분당서현청소년수련관</t>
    <phoneticPr fontId="5" type="noConversion"/>
  </si>
  <si>
    <t>교육공동체 수내고등학교 심폐소생술 프로그램</t>
    <phoneticPr fontId="5" type="noConversion"/>
  </si>
  <si>
    <t>2019.06.04.</t>
    <phoneticPr fontId="5" type="noConversion"/>
  </si>
  <si>
    <t>2019.06.19.</t>
    <phoneticPr fontId="5" type="noConversion"/>
  </si>
  <si>
    <t>라이프가드코리아</t>
    <phoneticPr fontId="5" type="noConversion"/>
  </si>
  <si>
    <t>서울시 동대문구 천호대로77(용두동, 경진빌딩3층)</t>
    <phoneticPr fontId="5" type="noConversion"/>
  </si>
  <si>
    <t>2019.06.14.</t>
    <phoneticPr fontId="5" type="noConversion"/>
  </si>
  <si>
    <t>6월 주말자기개발활동 창의터전 차량 임차</t>
    <phoneticPr fontId="5" type="noConversion"/>
  </si>
  <si>
    <t>2019.06.07.</t>
    <phoneticPr fontId="5" type="noConversion"/>
  </si>
  <si>
    <t>2019.06.15.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</si>
  <si>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</si>
  <si>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</si>
  <si>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2019년 건축물 정기점검</t>
    <phoneticPr fontId="5" type="noConversion"/>
  </si>
  <si>
    <t>2019.06.10.</t>
    <phoneticPr fontId="5" type="noConversion"/>
  </si>
  <si>
    <t>2019.06.10.~06.28.</t>
    <phoneticPr fontId="5" type="noConversion"/>
  </si>
  <si>
    <t>(사)대한산업안전협회</t>
    <phoneticPr fontId="5" type="noConversion"/>
  </si>
  <si>
    <t>서울시 구로구 공원로 70</t>
    <phoneticPr fontId="5" type="noConversion"/>
  </si>
  <si>
    <t>교육공동체 야탑초등학교 심폐소생술 프로그램</t>
    <phoneticPr fontId="5" type="noConversion"/>
  </si>
  <si>
    <t>2019.06.14.</t>
    <phoneticPr fontId="5" type="noConversion"/>
  </si>
  <si>
    <t>2019.07.08.</t>
    <phoneticPr fontId="5" type="noConversion"/>
  </si>
  <si>
    <t>라이프가드코리아</t>
    <phoneticPr fontId="5" type="noConversion"/>
  </si>
  <si>
    <t>2019년 7월~9월 프로그램지 제작</t>
    <phoneticPr fontId="5" type="noConversion"/>
  </si>
  <si>
    <t>2019.06.14.~06.21.</t>
    <phoneticPr fontId="5" type="noConversion"/>
  </si>
  <si>
    <t>조아트</t>
    <phoneticPr fontId="5" type="noConversion"/>
  </si>
  <si>
    <t>성남시 수정구 신흥2동 122-1번지 3</t>
    <phoneticPr fontId="5" type="noConversion"/>
  </si>
  <si>
    <t>청소년진로직업체험 코끼리 진로공연</t>
    <phoneticPr fontId="5" type="noConversion"/>
  </si>
  <si>
    <t>2019.06.28.</t>
    <phoneticPr fontId="5" type="noConversion"/>
  </si>
  <si>
    <t>2019.07.02.~07.09.</t>
    <phoneticPr fontId="5" type="noConversion"/>
  </si>
  <si>
    <t>하다아트컴퍼니</t>
    <phoneticPr fontId="5" type="noConversion"/>
  </si>
  <si>
    <t>성남시 수정구 복정로 96번길 8 b01호</t>
    <phoneticPr fontId="5" type="noConversion"/>
  </si>
  <si>
    <t>청소년진로직업체험 코끼리 진로공연</t>
    <phoneticPr fontId="5" type="noConversion"/>
  </si>
  <si>
    <t>2019.06.28.</t>
    <phoneticPr fontId="5" type="noConversion"/>
  </si>
  <si>
    <t>2019.07.03.~07.08.</t>
    <phoneticPr fontId="5" type="noConversion"/>
  </si>
  <si>
    <t>마음</t>
    <phoneticPr fontId="5" type="noConversion"/>
  </si>
  <si>
    <t>수원시 권선구 세지로126번길</t>
    <phoneticPr fontId="5" type="noConversion"/>
  </si>
  <si>
    <t>고경옥</t>
    <phoneticPr fontId="5" type="noConversion"/>
  </si>
  <si>
    <t>윤두희</t>
    <phoneticPr fontId="5" type="noConversion"/>
  </si>
  <si>
    <t>윤양배</t>
    <phoneticPr fontId="5" type="noConversion"/>
  </si>
  <si>
    <t>정회일</t>
    <phoneticPr fontId="5" type="noConversion"/>
  </si>
  <si>
    <t>이준호</t>
    <phoneticPr fontId="5" type="noConversion"/>
  </si>
  <si>
    <t>안정훈</t>
    <phoneticPr fontId="5" type="noConversion"/>
  </si>
  <si>
    <t>교육공동체 서당초등학교 심폐소생술 프로그램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</si>
</sst>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auto="1"/>
      </bottom>
      <diagonal/>
    </border>
  </borders>
  <cellStyleXfs count="24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3" fontId="18" fillId="0" borderId="20" xfId="0" applyNumberFormat="1" applyFont="1" applyBorder="1" applyAlignment="1">
      <alignment horizontal="right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45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177" fontId="9" fillId="0" borderId="48" xfId="0" quotePrefix="1" applyNumberFormat="1" applyFont="1" applyBorder="1" applyAlignment="1">
      <alignment horizontal="center" vertical="center" shrinkToFit="1"/>
    </xf>
    <xf numFmtId="178" fontId="10" fillId="0" borderId="48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24" xfId="0" applyNumberFormat="1" applyFont="1" applyFill="1" applyBorder="1" applyAlignment="1">
      <alignment horizontal="left" vertical="center" shrinkToFit="1"/>
    </xf>
    <xf numFmtId="177" fontId="9" fillId="0" borderId="28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1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10" fillId="0" borderId="36" xfId="0" quotePrefix="1" applyNumberFormat="1" applyFont="1" applyFill="1" applyBorder="1" applyAlignment="1" applyProtection="1">
      <alignment horizontal="center" vertical="center"/>
    </xf>
    <xf numFmtId="41" fontId="10" fillId="0" borderId="48" xfId="1" applyFont="1" applyFill="1" applyBorder="1" applyAlignment="1" applyProtection="1">
      <alignment horizontal="center" vertical="center"/>
    </xf>
    <xf numFmtId="177" fontId="28" fillId="0" borderId="3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177" fontId="9" fillId="4" borderId="25" xfId="0" applyNumberFormat="1" applyFont="1" applyFill="1" applyBorder="1" applyAlignment="1">
      <alignment horizontal="left" vertical="center" shrinkToFit="1"/>
    </xf>
    <xf numFmtId="38" fontId="25" fillId="4" borderId="23" xfId="2" applyNumberFormat="1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7" fontId="9" fillId="4" borderId="23" xfId="0" applyNumberFormat="1" applyFont="1" applyFill="1" applyBorder="1" applyAlignment="1">
      <alignment horizontal="center" vertical="center"/>
    </xf>
    <xf numFmtId="177" fontId="9" fillId="4" borderId="24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shrinkToFit="1"/>
    </xf>
    <xf numFmtId="41" fontId="21" fillId="4" borderId="27" xfId="1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left" vertical="center" wrapText="1" shrinkToFit="1"/>
    </xf>
    <xf numFmtId="178" fontId="9" fillId="4" borderId="23" xfId="0" applyNumberFormat="1" applyFont="1" applyFill="1" applyBorder="1" applyAlignment="1">
      <alignment horizontal="center" vertical="center"/>
    </xf>
    <xf numFmtId="177" fontId="9" fillId="4" borderId="26" xfId="0" applyNumberFormat="1" applyFont="1" applyFill="1" applyBorder="1" applyAlignment="1">
      <alignment horizontal="left" vertical="center" shrinkToFit="1"/>
    </xf>
    <xf numFmtId="178" fontId="9" fillId="4" borderId="27" xfId="0" applyNumberFormat="1" applyFont="1" applyFill="1" applyBorder="1" applyAlignment="1">
      <alignment horizontal="center" vertical="center"/>
    </xf>
    <xf numFmtId="178" fontId="25" fillId="4" borderId="27" xfId="0" applyNumberFormat="1" applyFont="1" applyFill="1" applyBorder="1" applyAlignment="1">
      <alignment horizontal="center" vertical="center"/>
    </xf>
    <xf numFmtId="177" fontId="9" fillId="4" borderId="27" xfId="0" applyNumberFormat="1" applyFont="1" applyFill="1" applyBorder="1" applyAlignment="1">
      <alignment horizontal="center" vertical="center"/>
    </xf>
    <xf numFmtId="0" fontId="25" fillId="4" borderId="23" xfId="11" applyFont="1" applyFill="1" applyBorder="1" applyAlignment="1">
      <alignment horizontal="center" vertical="center" shrinkToFit="1"/>
    </xf>
    <xf numFmtId="180" fontId="9" fillId="4" borderId="23" xfId="12" applyNumberFormat="1" applyFont="1" applyFill="1" applyBorder="1" applyAlignment="1">
      <alignment vertical="center" wrapText="1"/>
    </xf>
    <xf numFmtId="0" fontId="25" fillId="4" borderId="27" xfId="11" applyFont="1" applyFill="1" applyBorder="1" applyAlignment="1">
      <alignment horizontal="center" vertical="center" shrinkToFit="1"/>
    </xf>
    <xf numFmtId="180" fontId="9" fillId="4" borderId="27" xfId="12" applyNumberFormat="1" applyFont="1" applyFill="1" applyBorder="1" applyAlignment="1">
      <alignment vertical="center" wrapText="1"/>
    </xf>
    <xf numFmtId="0" fontId="25" fillId="4" borderId="23" xfId="0" applyNumberFormat="1" applyFont="1" applyFill="1" applyBorder="1" applyAlignment="1" applyProtection="1">
      <alignment horizontal="center" vertical="center"/>
    </xf>
    <xf numFmtId="177" fontId="9" fillId="4" borderId="23" xfId="0" applyNumberFormat="1" applyFont="1" applyFill="1" applyBorder="1" applyAlignment="1">
      <alignment horizontal="left" vertical="center" shrinkToFit="1"/>
    </xf>
    <xf numFmtId="41" fontId="25" fillId="4" borderId="23" xfId="1" applyFont="1" applyFill="1" applyBorder="1" applyAlignment="1" applyProtection="1">
      <alignment horizontal="center" vertical="center" wrapText="1"/>
    </xf>
    <xf numFmtId="41" fontId="27" fillId="4" borderId="23" xfId="1" applyFont="1" applyFill="1" applyBorder="1" applyAlignment="1" applyProtection="1">
      <alignment horizontal="center" vertical="center" wrapText="1"/>
    </xf>
    <xf numFmtId="41" fontId="9" fillId="4" borderId="24" xfId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left" vertical="center" wrapText="1" shrinkToFit="1"/>
    </xf>
    <xf numFmtId="0" fontId="25" fillId="4" borderId="27" xfId="0" applyNumberFormat="1" applyFont="1" applyFill="1" applyBorder="1" applyAlignment="1" applyProtection="1">
      <alignment horizontal="center" vertical="center"/>
    </xf>
    <xf numFmtId="177" fontId="9" fillId="4" borderId="27" xfId="0" applyNumberFormat="1" applyFont="1" applyFill="1" applyBorder="1" applyAlignment="1">
      <alignment horizontal="left" vertical="center" shrinkToFit="1"/>
    </xf>
    <xf numFmtId="41" fontId="25" fillId="4" borderId="27" xfId="1" applyFont="1" applyFill="1" applyBorder="1" applyAlignment="1" applyProtection="1">
      <alignment horizontal="center" vertical="center" wrapText="1"/>
    </xf>
    <xf numFmtId="41" fontId="27" fillId="4" borderId="27" xfId="1" applyFont="1" applyFill="1" applyBorder="1" applyAlignment="1" applyProtection="1">
      <alignment horizontal="center" vertical="center" wrapText="1"/>
    </xf>
    <xf numFmtId="41" fontId="9" fillId="4" borderId="28" xfId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 applyProtection="1">
      <alignment horizontal="center" vertical="center"/>
    </xf>
    <xf numFmtId="41" fontId="25" fillId="4" borderId="49" xfId="1" applyFont="1" applyFill="1" applyBorder="1" applyAlignment="1" applyProtection="1">
      <alignment horizontal="center" vertical="center" wrapText="1"/>
    </xf>
    <xf numFmtId="41" fontId="9" fillId="4" borderId="50" xfId="1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5" fillId="4" borderId="0" xfId="0" applyFont="1" applyFill="1"/>
    <xf numFmtId="177" fontId="9" fillId="4" borderId="52" xfId="0" applyNumberFormat="1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1" fontId="25" fillId="4" borderId="51" xfId="1" applyFont="1" applyFill="1" applyBorder="1" applyAlignment="1" applyProtection="1">
      <alignment horizontal="center" vertical="center" wrapText="1"/>
    </xf>
    <xf numFmtId="41" fontId="9" fillId="4" borderId="52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23" xfId="12" applyNumberFormat="1" applyFont="1" applyFill="1" applyBorder="1" applyAlignment="1">
      <alignment vertical="center" wrapText="1"/>
    </xf>
    <xf numFmtId="41" fontId="21" fillId="4" borderId="32" xfId="1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/>
    </xf>
    <xf numFmtId="179" fontId="21" fillId="3" borderId="54" xfId="0" applyNumberFormat="1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/>
    </xf>
    <xf numFmtId="0" fontId="4" fillId="0" borderId="27" xfId="0" quotePrefix="1" applyFont="1" applyFill="1" applyBorder="1" applyAlignment="1">
      <alignment horizontal="center" vertical="center" wrapText="1"/>
    </xf>
    <xf numFmtId="177" fontId="9" fillId="4" borderId="51" xfId="12" applyNumberFormat="1" applyFont="1" applyFill="1" applyBorder="1" applyAlignment="1">
      <alignment vertical="center" wrapText="1"/>
    </xf>
    <xf numFmtId="177" fontId="25" fillId="4" borderId="23" xfId="12" applyNumberFormat="1" applyFont="1" applyFill="1" applyBorder="1" applyAlignment="1">
      <alignment vertical="center" wrapText="1"/>
    </xf>
    <xf numFmtId="177" fontId="9" fillId="4" borderId="23" xfId="12" applyNumberFormat="1" applyFont="1" applyFill="1" applyBorder="1" applyAlignment="1">
      <alignment vertical="center" wrapText="1"/>
    </xf>
    <xf numFmtId="177" fontId="25" fillId="4" borderId="23" xfId="12" applyNumberFormat="1" applyFont="1" applyFill="1" applyBorder="1" applyAlignment="1">
      <alignment horizontal="right" vertical="center" wrapText="1"/>
    </xf>
    <xf numFmtId="0" fontId="25" fillId="4" borderId="56" xfId="12" applyFont="1" applyFill="1" applyBorder="1" applyAlignment="1">
      <alignment vertical="center" shrinkToFit="1"/>
    </xf>
    <xf numFmtId="176" fontId="25" fillId="4" borderId="56" xfId="12" applyNumberFormat="1" applyFont="1" applyFill="1" applyBorder="1" applyAlignment="1">
      <alignment horizontal="center" vertical="center" wrapText="1"/>
    </xf>
    <xf numFmtId="0" fontId="25" fillId="0" borderId="56" xfId="12" applyFont="1" applyFill="1" applyBorder="1" applyAlignment="1">
      <alignment vertical="center" shrinkToFit="1"/>
    </xf>
    <xf numFmtId="176" fontId="25" fillId="0" borderId="56" xfId="12" applyNumberFormat="1" applyFont="1" applyFill="1" applyBorder="1" applyAlignment="1">
      <alignment horizontal="center" vertical="center"/>
    </xf>
    <xf numFmtId="176" fontId="25" fillId="0" borderId="56" xfId="12" applyNumberFormat="1" applyFont="1" applyFill="1" applyBorder="1" applyAlignment="1">
      <alignment horizontal="center" vertical="center" wrapText="1"/>
    </xf>
    <xf numFmtId="14" fontId="25" fillId="0" borderId="56" xfId="12" applyNumberFormat="1" applyFont="1" applyFill="1" applyBorder="1" applyAlignment="1">
      <alignment horizontal="center" vertical="center"/>
    </xf>
    <xf numFmtId="0" fontId="25" fillId="4" borderId="57" xfId="11" applyFont="1" applyFill="1" applyBorder="1" applyAlignment="1">
      <alignment horizontal="center" vertical="center" shrinkToFit="1"/>
    </xf>
    <xf numFmtId="0" fontId="25" fillId="0" borderId="57" xfId="12" applyFont="1" applyFill="1" applyBorder="1" applyAlignment="1">
      <alignment horizontal="center" vertical="center"/>
    </xf>
    <xf numFmtId="0" fontId="25" fillId="0" borderId="57" xfId="11" applyFont="1" applyFill="1" applyBorder="1" applyAlignment="1">
      <alignment horizontal="center" vertical="center" shrinkToFit="1"/>
    </xf>
    <xf numFmtId="0" fontId="25" fillId="4" borderId="58" xfId="12" applyFont="1" applyFill="1" applyBorder="1" applyAlignment="1">
      <alignment vertical="center" shrinkToFit="1"/>
    </xf>
    <xf numFmtId="0" fontId="25" fillId="0" borderId="59" xfId="12" applyFont="1" applyFill="1" applyBorder="1" applyAlignment="1">
      <alignment vertical="center" shrinkToFit="1"/>
    </xf>
    <xf numFmtId="0" fontId="31" fillId="4" borderId="60" xfId="12" applyFont="1" applyFill="1" applyBorder="1" applyAlignment="1">
      <alignment vertical="center" shrinkToFit="1"/>
    </xf>
    <xf numFmtId="0" fontId="31" fillId="0" borderId="60" xfId="12" applyFont="1" applyFill="1" applyBorder="1" applyAlignment="1">
      <alignment vertical="center" shrinkToFit="1"/>
    </xf>
    <xf numFmtId="0" fontId="25" fillId="4" borderId="61" xfId="12" applyFont="1" applyFill="1" applyBorder="1" applyAlignment="1">
      <alignment horizontal="center" vertical="center"/>
    </xf>
    <xf numFmtId="0" fontId="25" fillId="4" borderId="62" xfId="11" applyFont="1" applyFill="1" applyBorder="1" applyAlignment="1">
      <alignment horizontal="center" vertical="center" shrinkToFit="1"/>
    </xf>
    <xf numFmtId="0" fontId="25" fillId="4" borderId="62" xfId="12" applyFont="1" applyFill="1" applyBorder="1" applyAlignment="1">
      <alignment horizontal="center" vertical="center"/>
    </xf>
    <xf numFmtId="0" fontId="31" fillId="0" borderId="63" xfId="12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</xf>
    <xf numFmtId="49" fontId="9" fillId="2" borderId="46" xfId="0" applyNumberFormat="1" applyFont="1" applyFill="1" applyBorder="1" applyAlignment="1" applyProtection="1">
      <alignment horizontal="center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</xf>
    <xf numFmtId="0" fontId="9" fillId="2" borderId="38" xfId="0" applyNumberFormat="1" applyFont="1" applyFill="1" applyBorder="1" applyAlignment="1" applyProtection="1">
      <alignment horizontal="center" vertical="center"/>
    </xf>
    <xf numFmtId="0" fontId="9" fillId="2" borderId="43" xfId="0" applyNumberFormat="1" applyFont="1" applyFill="1" applyBorder="1" applyAlignment="1" applyProtection="1">
      <alignment horizontal="center" vertical="center"/>
    </xf>
  </cellXfs>
  <cellStyles count="24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4" sqref="C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65" t="s">
        <v>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4.75" customHeight="1" thickBot="1" x14ac:dyDescent="0.2">
      <c r="A2" s="84" t="s">
        <v>69</v>
      </c>
      <c r="B2" s="85" t="s">
        <v>48</v>
      </c>
      <c r="C2" s="85" t="s">
        <v>70</v>
      </c>
      <c r="D2" s="85" t="s">
        <v>71</v>
      </c>
      <c r="E2" s="85" t="s">
        <v>72</v>
      </c>
      <c r="F2" s="85" t="s">
        <v>73</v>
      </c>
      <c r="G2" s="85" t="s">
        <v>74</v>
      </c>
      <c r="H2" s="85" t="s">
        <v>75</v>
      </c>
      <c r="I2" s="86" t="s">
        <v>49</v>
      </c>
      <c r="J2" s="86" t="s">
        <v>76</v>
      </c>
      <c r="K2" s="86" t="s">
        <v>77</v>
      </c>
      <c r="L2" s="87" t="s">
        <v>1</v>
      </c>
    </row>
    <row r="3" spans="1:12" s="74" customFormat="1" ht="24.75" customHeight="1" thickTop="1" thickBot="1" x14ac:dyDescent="0.2">
      <c r="A3" s="92"/>
      <c r="B3" s="93"/>
      <c r="C3" s="94" t="s">
        <v>137</v>
      </c>
      <c r="D3" s="95"/>
      <c r="E3" s="95"/>
      <c r="F3" s="95"/>
      <c r="G3" s="95"/>
      <c r="H3" s="95"/>
      <c r="I3" s="96"/>
      <c r="J3" s="97"/>
      <c r="K3" s="97"/>
      <c r="L3" s="98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67" t="s">
        <v>96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168"/>
      <c r="B2" s="168"/>
      <c r="C2" s="38"/>
      <c r="D2" s="38"/>
      <c r="E2" s="38"/>
      <c r="F2" s="38"/>
      <c r="G2" s="38"/>
      <c r="H2" s="38"/>
      <c r="I2" s="41" t="s">
        <v>3</v>
      </c>
    </row>
    <row r="3" spans="1:9" ht="26.25" customHeight="1" x14ac:dyDescent="0.15">
      <c r="A3" s="200" t="s">
        <v>4</v>
      </c>
      <c r="B3" s="198" t="s">
        <v>5</v>
      </c>
      <c r="C3" s="198" t="s">
        <v>79</v>
      </c>
      <c r="D3" s="198" t="s">
        <v>98</v>
      </c>
      <c r="E3" s="194" t="s">
        <v>101</v>
      </c>
      <c r="F3" s="195"/>
      <c r="G3" s="194" t="s">
        <v>102</v>
      </c>
      <c r="H3" s="195"/>
      <c r="I3" s="196" t="s">
        <v>97</v>
      </c>
    </row>
    <row r="4" spans="1:9" ht="28.5" customHeight="1" thickBot="1" x14ac:dyDescent="0.2">
      <c r="A4" s="201"/>
      <c r="B4" s="199"/>
      <c r="C4" s="199"/>
      <c r="D4" s="199"/>
      <c r="E4" s="44" t="s">
        <v>99</v>
      </c>
      <c r="F4" s="44" t="s">
        <v>100</v>
      </c>
      <c r="G4" s="44" t="s">
        <v>99</v>
      </c>
      <c r="H4" s="44" t="s">
        <v>100</v>
      </c>
      <c r="I4" s="197"/>
    </row>
    <row r="5" spans="1:9" ht="28.5" customHeight="1" thickTop="1" thickBot="1" x14ac:dyDescent="0.2">
      <c r="A5" s="45"/>
      <c r="B5" s="46" t="s">
        <v>110</v>
      </c>
      <c r="C5" s="47"/>
      <c r="D5" s="47"/>
      <c r="E5" s="70"/>
      <c r="F5" s="47"/>
      <c r="G5" s="70"/>
      <c r="H5" s="47"/>
      <c r="I5" s="71"/>
    </row>
    <row r="6" spans="1:9" x14ac:dyDescent="0.15">
      <c r="C6" s="42"/>
      <c r="D6" s="42"/>
      <c r="E6" s="42"/>
      <c r="F6" s="42"/>
      <c r="G6" s="42"/>
      <c r="H6" s="42"/>
      <c r="I6" s="43"/>
    </row>
    <row r="7" spans="1:9" x14ac:dyDescent="0.15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3" sqref="C13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65" t="s">
        <v>87</v>
      </c>
      <c r="B1" s="165"/>
      <c r="C1" s="165"/>
      <c r="D1" s="165"/>
      <c r="E1" s="165"/>
      <c r="F1" s="165"/>
      <c r="G1" s="165"/>
      <c r="H1" s="165"/>
      <c r="I1" s="165"/>
    </row>
    <row r="2" spans="1:12" ht="24" x14ac:dyDescent="0.15">
      <c r="A2" s="138" t="s">
        <v>47</v>
      </c>
      <c r="B2" s="139" t="s">
        <v>48</v>
      </c>
      <c r="C2" s="140" t="s">
        <v>64</v>
      </c>
      <c r="D2" s="140" t="s">
        <v>0</v>
      </c>
      <c r="E2" s="141" t="s">
        <v>65</v>
      </c>
      <c r="F2" s="140" t="s">
        <v>49</v>
      </c>
      <c r="G2" s="140" t="s">
        <v>50</v>
      </c>
      <c r="H2" s="140" t="s">
        <v>51</v>
      </c>
      <c r="I2" s="142" t="s">
        <v>1</v>
      </c>
    </row>
    <row r="3" spans="1:12" s="88" customFormat="1" ht="24.95" customHeight="1" thickBot="1" x14ac:dyDescent="0.2">
      <c r="A3" s="126"/>
      <c r="B3" s="99"/>
      <c r="C3" s="143" t="s">
        <v>137</v>
      </c>
      <c r="D3" s="91"/>
      <c r="E3" s="101"/>
      <c r="F3" s="100"/>
      <c r="G3" s="91"/>
      <c r="H3" s="91"/>
      <c r="I3" s="127"/>
      <c r="J3" s="89"/>
      <c r="K3" s="90"/>
      <c r="L3" s="8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E12" sqref="E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66" t="s">
        <v>93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 x14ac:dyDescent="0.2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4" t="s">
        <v>1</v>
      </c>
    </row>
    <row r="3" spans="1:13" s="88" customFormat="1" ht="27" customHeight="1" thickTop="1" thickBot="1" x14ac:dyDescent="0.2">
      <c r="A3" s="75" t="s">
        <v>142</v>
      </c>
      <c r="B3" s="76" t="s">
        <v>143</v>
      </c>
      <c r="C3" s="77" t="s">
        <v>144</v>
      </c>
      <c r="D3" s="77" t="s">
        <v>149</v>
      </c>
      <c r="E3" s="77" t="s">
        <v>145</v>
      </c>
      <c r="F3" s="137">
        <v>2100</v>
      </c>
      <c r="G3" s="76">
        <v>0</v>
      </c>
      <c r="H3" s="76">
        <v>0</v>
      </c>
      <c r="I3" s="137">
        <v>2100</v>
      </c>
      <c r="J3" s="77" t="s">
        <v>146</v>
      </c>
      <c r="K3" s="77" t="s">
        <v>147</v>
      </c>
      <c r="L3" s="77" t="s">
        <v>148</v>
      </c>
      <c r="M3" s="7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6.25" thickBot="1" x14ac:dyDescent="0.2">
      <c r="A2" s="168"/>
      <c r="B2" s="168"/>
      <c r="C2" s="38"/>
      <c r="D2" s="38"/>
      <c r="E2" s="38"/>
      <c r="F2" s="51"/>
      <c r="G2" s="51"/>
      <c r="H2" s="51"/>
      <c r="I2" s="51"/>
      <c r="J2" s="169" t="s">
        <v>3</v>
      </c>
      <c r="K2" s="169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50" t="s">
        <v>1</v>
      </c>
    </row>
    <row r="4" spans="1:11" ht="26.25" customHeight="1" thickTop="1" thickBot="1" x14ac:dyDescent="0.2">
      <c r="A4" s="62"/>
      <c r="B4" s="69" t="s">
        <v>137</v>
      </c>
      <c r="C4" s="63"/>
      <c r="D4" s="64"/>
      <c r="E4" s="64"/>
      <c r="F4" s="65"/>
      <c r="G4" s="66"/>
      <c r="H4" s="67"/>
      <c r="I4" s="67"/>
      <c r="J4" s="67"/>
      <c r="K4" s="6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67" t="s">
        <v>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6.25" thickBot="1" x14ac:dyDescent="0.2">
      <c r="A2" s="168"/>
      <c r="B2" s="168"/>
      <c r="C2" s="38"/>
      <c r="D2" s="38"/>
      <c r="E2" s="38"/>
      <c r="F2" s="51"/>
      <c r="G2" s="51"/>
      <c r="H2" s="51"/>
      <c r="I2" s="51"/>
      <c r="J2" s="169" t="s">
        <v>3</v>
      </c>
      <c r="K2" s="169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8</v>
      </c>
      <c r="E3" s="49" t="s">
        <v>24</v>
      </c>
      <c r="F3" s="49" t="s">
        <v>20</v>
      </c>
      <c r="G3" s="49" t="s">
        <v>25</v>
      </c>
      <c r="H3" s="49" t="s">
        <v>28</v>
      </c>
      <c r="I3" s="49" t="s">
        <v>26</v>
      </c>
      <c r="J3" s="49" t="s">
        <v>27</v>
      </c>
      <c r="K3" s="50" t="s">
        <v>1</v>
      </c>
    </row>
    <row r="4" spans="1:11" ht="26.25" customHeight="1" thickTop="1" thickBot="1" x14ac:dyDescent="0.2">
      <c r="A4" s="56"/>
      <c r="B4" s="61" t="s">
        <v>109</v>
      </c>
      <c r="C4" s="57"/>
      <c r="D4" s="58"/>
      <c r="E4" s="58"/>
      <c r="F4" s="59"/>
      <c r="G4" s="58"/>
      <c r="H4" s="58"/>
      <c r="I4" s="58"/>
      <c r="J4" s="58"/>
      <c r="K4" s="6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4" zoomScaleNormal="100" workbookViewId="0">
      <selection activeCell="A4" sqref="A4:A20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67" t="s">
        <v>13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40"/>
      <c r="B2" s="40"/>
      <c r="C2" s="38"/>
      <c r="D2" s="38"/>
      <c r="E2" s="38"/>
      <c r="F2" s="51"/>
      <c r="G2" s="51"/>
      <c r="H2" s="169" t="s">
        <v>3</v>
      </c>
      <c r="I2" s="169"/>
    </row>
    <row r="3" spans="1:9" ht="29.25" customHeight="1" thickBot="1" x14ac:dyDescent="0.2">
      <c r="A3" s="54" t="s">
        <v>5</v>
      </c>
      <c r="B3" s="49" t="s">
        <v>30</v>
      </c>
      <c r="C3" s="49" t="s">
        <v>14</v>
      </c>
      <c r="D3" s="49" t="s">
        <v>15</v>
      </c>
      <c r="E3" s="49" t="s">
        <v>16</v>
      </c>
      <c r="F3" s="49" t="s">
        <v>17</v>
      </c>
      <c r="G3" s="55" t="s">
        <v>66</v>
      </c>
      <c r="H3" s="49" t="s">
        <v>29</v>
      </c>
      <c r="I3" s="50" t="s">
        <v>18</v>
      </c>
    </row>
    <row r="4" spans="1:9" s="128" customFormat="1" ht="29.25" customHeight="1" thickTop="1" x14ac:dyDescent="0.15">
      <c r="A4" s="157" t="s">
        <v>152</v>
      </c>
      <c r="B4" s="154" t="s">
        <v>159</v>
      </c>
      <c r="C4" s="144">
        <v>2222000</v>
      </c>
      <c r="D4" s="149" t="s">
        <v>163</v>
      </c>
      <c r="E4" s="149" t="s">
        <v>170</v>
      </c>
      <c r="F4" s="149" t="s">
        <v>174</v>
      </c>
      <c r="G4" s="149" t="s">
        <v>179</v>
      </c>
      <c r="H4" s="149" t="s">
        <v>179</v>
      </c>
      <c r="I4" s="129"/>
    </row>
    <row r="5" spans="1:9" s="128" customFormat="1" ht="29.25" customHeight="1" x14ac:dyDescent="0.15">
      <c r="A5" s="148" t="s">
        <v>153</v>
      </c>
      <c r="B5" s="154" t="s">
        <v>160</v>
      </c>
      <c r="C5" s="145">
        <v>650000</v>
      </c>
      <c r="D5" s="149" t="s">
        <v>164</v>
      </c>
      <c r="E5" s="149" t="s">
        <v>170</v>
      </c>
      <c r="F5" s="149" t="s">
        <v>175</v>
      </c>
      <c r="G5" s="149" t="s">
        <v>179</v>
      </c>
      <c r="H5" s="149" t="s">
        <v>179</v>
      </c>
      <c r="I5" s="83"/>
    </row>
    <row r="6" spans="1:9" s="128" customFormat="1" ht="29.25" customHeight="1" x14ac:dyDescent="0.15">
      <c r="A6" s="148" t="s">
        <v>154</v>
      </c>
      <c r="B6" s="154" t="s">
        <v>140</v>
      </c>
      <c r="C6" s="146">
        <v>540000</v>
      </c>
      <c r="D6" s="149" t="s">
        <v>165</v>
      </c>
      <c r="E6" s="149" t="s">
        <v>171</v>
      </c>
      <c r="F6" s="149" t="s">
        <v>176</v>
      </c>
      <c r="G6" s="149" t="s">
        <v>180</v>
      </c>
      <c r="H6" s="149" t="s">
        <v>180</v>
      </c>
      <c r="I6" s="83"/>
    </row>
    <row r="7" spans="1:9" s="128" customFormat="1" ht="29.25" customHeight="1" x14ac:dyDescent="0.15">
      <c r="A7" s="148" t="s">
        <v>155</v>
      </c>
      <c r="B7" s="154" t="s">
        <v>140</v>
      </c>
      <c r="C7" s="146">
        <v>1350000</v>
      </c>
      <c r="D7" s="149" t="s">
        <v>166</v>
      </c>
      <c r="E7" s="149" t="s">
        <v>169</v>
      </c>
      <c r="F7" s="149" t="s">
        <v>177</v>
      </c>
      <c r="G7" s="149" t="s">
        <v>169</v>
      </c>
      <c r="H7" s="149" t="s">
        <v>169</v>
      </c>
      <c r="I7" s="83"/>
    </row>
    <row r="8" spans="1:9" s="128" customFormat="1" ht="29.25" customHeight="1" x14ac:dyDescent="0.15">
      <c r="A8" s="150" t="s">
        <v>156</v>
      </c>
      <c r="B8" s="155" t="s">
        <v>141</v>
      </c>
      <c r="C8" s="146">
        <v>330000</v>
      </c>
      <c r="D8" s="151" t="s">
        <v>167</v>
      </c>
      <c r="E8" s="152" t="s">
        <v>172</v>
      </c>
      <c r="F8" s="152" t="s">
        <v>178</v>
      </c>
      <c r="G8" s="152" t="s">
        <v>181</v>
      </c>
      <c r="H8" s="152" t="s">
        <v>181</v>
      </c>
      <c r="I8" s="83"/>
    </row>
    <row r="9" spans="1:9" s="128" customFormat="1" ht="29.25" customHeight="1" x14ac:dyDescent="0.15">
      <c r="A9" s="150" t="s">
        <v>157</v>
      </c>
      <c r="B9" s="156" t="s">
        <v>161</v>
      </c>
      <c r="C9" s="146">
        <v>1100000</v>
      </c>
      <c r="D9" s="152" t="s">
        <v>168</v>
      </c>
      <c r="E9" s="152" t="s">
        <v>168</v>
      </c>
      <c r="F9" s="152" t="s">
        <v>182</v>
      </c>
      <c r="G9" s="152" t="s">
        <v>183</v>
      </c>
      <c r="H9" s="152" t="s">
        <v>183</v>
      </c>
      <c r="I9" s="83"/>
    </row>
    <row r="10" spans="1:9" s="128" customFormat="1" ht="29.25" customHeight="1" x14ac:dyDescent="0.15">
      <c r="A10" s="158" t="s">
        <v>158</v>
      </c>
      <c r="B10" s="155" t="s">
        <v>162</v>
      </c>
      <c r="C10" s="147">
        <v>1970000</v>
      </c>
      <c r="D10" s="153" t="s">
        <v>169</v>
      </c>
      <c r="E10" s="80" t="s">
        <v>173</v>
      </c>
      <c r="F10" s="153" t="s">
        <v>185</v>
      </c>
      <c r="G10" s="153" t="s">
        <v>184</v>
      </c>
      <c r="H10" s="153" t="s">
        <v>184</v>
      </c>
      <c r="I10" s="83"/>
    </row>
    <row r="11" spans="1:9" ht="29.25" customHeight="1" x14ac:dyDescent="0.15">
      <c r="A11" s="79" t="s">
        <v>106</v>
      </c>
      <c r="B11" s="108" t="s">
        <v>122</v>
      </c>
      <c r="C11" s="109">
        <f>180000*12</f>
        <v>2160000</v>
      </c>
      <c r="D11" s="80" t="s">
        <v>136</v>
      </c>
      <c r="E11" s="81" t="s">
        <v>134</v>
      </c>
      <c r="F11" s="82" t="s">
        <v>135</v>
      </c>
      <c r="G11" s="82" t="s">
        <v>150</v>
      </c>
      <c r="H11" s="82" t="s">
        <v>151</v>
      </c>
      <c r="I11" s="52"/>
    </row>
    <row r="12" spans="1:9" ht="29.25" customHeight="1" x14ac:dyDescent="0.15">
      <c r="A12" s="79" t="s">
        <v>105</v>
      </c>
      <c r="B12" s="108" t="s">
        <v>123</v>
      </c>
      <c r="C12" s="109">
        <f>(38500*12)+(242000*12)</f>
        <v>3366000</v>
      </c>
      <c r="D12" s="80" t="s">
        <v>136</v>
      </c>
      <c r="E12" s="81" t="s">
        <v>134</v>
      </c>
      <c r="F12" s="82" t="s">
        <v>135</v>
      </c>
      <c r="G12" s="82" t="s">
        <v>150</v>
      </c>
      <c r="H12" s="82" t="s">
        <v>151</v>
      </c>
      <c r="I12" s="52"/>
    </row>
    <row r="13" spans="1:9" ht="29.25" customHeight="1" x14ac:dyDescent="0.15">
      <c r="A13" s="79" t="s">
        <v>111</v>
      </c>
      <c r="B13" s="108" t="s">
        <v>124</v>
      </c>
      <c r="C13" s="109">
        <v>3234000</v>
      </c>
      <c r="D13" s="80" t="s">
        <v>136</v>
      </c>
      <c r="E13" s="81" t="s">
        <v>134</v>
      </c>
      <c r="F13" s="82" t="s">
        <v>135</v>
      </c>
      <c r="G13" s="82" t="s">
        <v>150</v>
      </c>
      <c r="H13" s="82" t="s">
        <v>151</v>
      </c>
      <c r="I13" s="52"/>
    </row>
    <row r="14" spans="1:9" ht="29.25" customHeight="1" x14ac:dyDescent="0.15">
      <c r="A14" s="79" t="s">
        <v>112</v>
      </c>
      <c r="B14" s="108" t="s">
        <v>125</v>
      </c>
      <c r="C14" s="109">
        <v>10576440</v>
      </c>
      <c r="D14" s="80" t="s">
        <v>136</v>
      </c>
      <c r="E14" s="81" t="s">
        <v>134</v>
      </c>
      <c r="F14" s="82" t="s">
        <v>135</v>
      </c>
      <c r="G14" s="82" t="s">
        <v>150</v>
      </c>
      <c r="H14" s="82" t="s">
        <v>151</v>
      </c>
      <c r="I14" s="52"/>
    </row>
    <row r="15" spans="1:9" ht="29.25" customHeight="1" x14ac:dyDescent="0.15">
      <c r="A15" s="79" t="s">
        <v>113</v>
      </c>
      <c r="B15" s="108" t="s">
        <v>126</v>
      </c>
      <c r="C15" s="109">
        <v>1620000</v>
      </c>
      <c r="D15" s="80" t="s">
        <v>136</v>
      </c>
      <c r="E15" s="81" t="s">
        <v>134</v>
      </c>
      <c r="F15" s="82" t="s">
        <v>135</v>
      </c>
      <c r="G15" s="82" t="s">
        <v>150</v>
      </c>
      <c r="H15" s="82" t="s">
        <v>151</v>
      </c>
      <c r="I15" s="72"/>
    </row>
    <row r="16" spans="1:9" ht="29.25" customHeight="1" x14ac:dyDescent="0.15">
      <c r="A16" s="79" t="s">
        <v>114</v>
      </c>
      <c r="B16" s="108" t="s">
        <v>127</v>
      </c>
      <c r="C16" s="109">
        <f>4300*6780</f>
        <v>29154000</v>
      </c>
      <c r="D16" s="80" t="s">
        <v>136</v>
      </c>
      <c r="E16" s="81" t="s">
        <v>134</v>
      </c>
      <c r="F16" s="82" t="s">
        <v>135</v>
      </c>
      <c r="G16" s="82" t="s">
        <v>150</v>
      </c>
      <c r="H16" s="82" t="s">
        <v>151</v>
      </c>
      <c r="I16" s="52"/>
    </row>
    <row r="17" spans="1:9" ht="29.25" customHeight="1" x14ac:dyDescent="0.15">
      <c r="A17" s="102" t="s">
        <v>115</v>
      </c>
      <c r="B17" s="108" t="s">
        <v>128</v>
      </c>
      <c r="C17" s="109">
        <v>276565750</v>
      </c>
      <c r="D17" s="103" t="s">
        <v>119</v>
      </c>
      <c r="E17" s="81" t="s">
        <v>134</v>
      </c>
      <c r="F17" s="82" t="s">
        <v>135</v>
      </c>
      <c r="G17" s="82" t="s">
        <v>150</v>
      </c>
      <c r="H17" s="82" t="s">
        <v>151</v>
      </c>
      <c r="I17" s="52"/>
    </row>
    <row r="18" spans="1:9" ht="29.25" customHeight="1" x14ac:dyDescent="0.15">
      <c r="A18" s="79" t="s">
        <v>116</v>
      </c>
      <c r="B18" s="108" t="s">
        <v>129</v>
      </c>
      <c r="C18" s="109">
        <f>48000*226</f>
        <v>10848000</v>
      </c>
      <c r="D18" s="103" t="s">
        <v>119</v>
      </c>
      <c r="E18" s="81" t="s">
        <v>134</v>
      </c>
      <c r="F18" s="82" t="s">
        <v>135</v>
      </c>
      <c r="G18" s="82" t="s">
        <v>150</v>
      </c>
      <c r="H18" s="82" t="s">
        <v>151</v>
      </c>
      <c r="I18" s="52"/>
    </row>
    <row r="19" spans="1:9" ht="29.25" customHeight="1" x14ac:dyDescent="0.15">
      <c r="A19" s="79" t="s">
        <v>117</v>
      </c>
      <c r="B19" s="108" t="s">
        <v>130</v>
      </c>
      <c r="C19" s="109">
        <f>135000*2*12</f>
        <v>3240000</v>
      </c>
      <c r="D19" s="103" t="s">
        <v>120</v>
      </c>
      <c r="E19" s="81" t="s">
        <v>134</v>
      </c>
      <c r="F19" s="82" t="s">
        <v>135</v>
      </c>
      <c r="G19" s="82" t="s">
        <v>150</v>
      </c>
      <c r="H19" s="82" t="s">
        <v>151</v>
      </c>
      <c r="I19" s="52"/>
    </row>
    <row r="20" spans="1:9" ht="29.25" customHeight="1" thickBot="1" x14ac:dyDescent="0.2">
      <c r="A20" s="104" t="s">
        <v>118</v>
      </c>
      <c r="B20" s="110" t="s">
        <v>131</v>
      </c>
      <c r="C20" s="111">
        <v>1140000</v>
      </c>
      <c r="D20" s="105" t="s">
        <v>121</v>
      </c>
      <c r="E20" s="106" t="s">
        <v>132</v>
      </c>
      <c r="F20" s="107" t="s">
        <v>133</v>
      </c>
      <c r="G20" s="107" t="s">
        <v>150</v>
      </c>
      <c r="H20" s="107" t="s">
        <v>151</v>
      </c>
      <c r="I20" s="53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C12" sqref="C12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67" t="s">
        <v>19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168"/>
      <c r="B2" s="168"/>
      <c r="C2" s="38"/>
      <c r="D2" s="38"/>
      <c r="E2" s="38"/>
      <c r="F2" s="38"/>
      <c r="G2" s="38"/>
      <c r="H2" s="38"/>
      <c r="I2" s="41" t="s">
        <v>84</v>
      </c>
    </row>
    <row r="3" spans="1:9" s="135" customFormat="1" ht="26.25" customHeight="1" thickBot="1" x14ac:dyDescent="0.2">
      <c r="A3" s="48" t="s">
        <v>4</v>
      </c>
      <c r="B3" s="49" t="s">
        <v>5</v>
      </c>
      <c r="C3" s="49" t="s">
        <v>79</v>
      </c>
      <c r="D3" s="49" t="s">
        <v>80</v>
      </c>
      <c r="E3" s="49" t="s">
        <v>85</v>
      </c>
      <c r="F3" s="49" t="s">
        <v>81</v>
      </c>
      <c r="G3" s="49" t="s">
        <v>82</v>
      </c>
      <c r="H3" s="49" t="s">
        <v>83</v>
      </c>
      <c r="I3" s="50" t="s">
        <v>94</v>
      </c>
    </row>
    <row r="4" spans="1:9" s="128" customFormat="1" ht="28.5" customHeight="1" thickTop="1" x14ac:dyDescent="0.15">
      <c r="A4" s="123" t="s">
        <v>104</v>
      </c>
      <c r="B4" s="159" t="s">
        <v>186</v>
      </c>
      <c r="C4" s="161" t="s">
        <v>189</v>
      </c>
      <c r="D4" s="109">
        <v>3340000</v>
      </c>
      <c r="E4" s="124"/>
      <c r="F4" s="109">
        <v>3340000</v>
      </c>
      <c r="G4" s="124"/>
      <c r="H4" s="136">
        <v>3340000</v>
      </c>
      <c r="I4" s="125"/>
    </row>
    <row r="5" spans="1:9" s="128" customFormat="1" ht="28.5" customHeight="1" x14ac:dyDescent="0.15">
      <c r="A5" s="112" t="s">
        <v>104</v>
      </c>
      <c r="B5" s="159" t="s">
        <v>187</v>
      </c>
      <c r="C5" s="162" t="s">
        <v>190</v>
      </c>
      <c r="D5" s="109">
        <v>2222000</v>
      </c>
      <c r="E5" s="133"/>
      <c r="F5" s="109">
        <v>2222000</v>
      </c>
      <c r="G5" s="133"/>
      <c r="H5" s="136">
        <v>2222000</v>
      </c>
      <c r="I5" s="134"/>
    </row>
    <row r="6" spans="1:9" s="128" customFormat="1" ht="28.5" customHeight="1" x14ac:dyDescent="0.15">
      <c r="A6" s="112" t="s">
        <v>104</v>
      </c>
      <c r="B6" s="159" t="s">
        <v>153</v>
      </c>
      <c r="C6" s="163" t="s">
        <v>191</v>
      </c>
      <c r="D6" s="109">
        <v>650000</v>
      </c>
      <c r="E6" s="133"/>
      <c r="F6" s="109">
        <v>650000</v>
      </c>
      <c r="G6" s="133"/>
      <c r="H6" s="136">
        <v>650000</v>
      </c>
      <c r="I6" s="134"/>
    </row>
    <row r="7" spans="1:9" s="128" customFormat="1" ht="28.5" customHeight="1" x14ac:dyDescent="0.15">
      <c r="A7" s="112" t="s">
        <v>104</v>
      </c>
      <c r="B7" s="159" t="s">
        <v>188</v>
      </c>
      <c r="C7" s="163" t="s">
        <v>192</v>
      </c>
      <c r="D7" s="109">
        <v>540000</v>
      </c>
      <c r="E7" s="133"/>
      <c r="F7" s="109">
        <v>540000</v>
      </c>
      <c r="G7" s="133"/>
      <c r="H7" s="136">
        <v>540000</v>
      </c>
      <c r="I7" s="134"/>
    </row>
    <row r="8" spans="1:9" s="128" customFormat="1" ht="28.5" customHeight="1" x14ac:dyDescent="0.15">
      <c r="A8" s="112" t="s">
        <v>104</v>
      </c>
      <c r="B8" s="159" t="s">
        <v>155</v>
      </c>
      <c r="C8" s="162" t="s">
        <v>192</v>
      </c>
      <c r="D8" s="109">
        <v>1350000</v>
      </c>
      <c r="E8" s="133"/>
      <c r="F8" s="109">
        <v>1350000</v>
      </c>
      <c r="G8" s="133"/>
      <c r="H8" s="136">
        <v>1350000</v>
      </c>
      <c r="I8" s="134"/>
    </row>
    <row r="9" spans="1:9" s="128" customFormat="1" ht="28.5" customHeight="1" x14ac:dyDescent="0.15">
      <c r="A9" s="112" t="s">
        <v>104</v>
      </c>
      <c r="B9" s="160" t="s">
        <v>156</v>
      </c>
      <c r="C9" s="162" t="s">
        <v>193</v>
      </c>
      <c r="D9" s="109">
        <v>330000</v>
      </c>
      <c r="E9" s="114"/>
      <c r="F9" s="109">
        <v>330000</v>
      </c>
      <c r="G9" s="114"/>
      <c r="H9" s="136">
        <v>330000</v>
      </c>
      <c r="I9" s="116"/>
    </row>
    <row r="10" spans="1:9" s="128" customFormat="1" ht="28.5" customHeight="1" x14ac:dyDescent="0.15">
      <c r="A10" s="112" t="s">
        <v>104</v>
      </c>
      <c r="B10" s="160" t="s">
        <v>158</v>
      </c>
      <c r="C10" s="164" t="s">
        <v>194</v>
      </c>
      <c r="D10" s="109">
        <v>1970000</v>
      </c>
      <c r="E10" s="114"/>
      <c r="F10" s="109">
        <v>1970000</v>
      </c>
      <c r="G10" s="114"/>
      <c r="H10" s="136">
        <v>1970000</v>
      </c>
      <c r="I10" s="116"/>
    </row>
    <row r="11" spans="1:9" s="135" customFormat="1" ht="28.5" customHeight="1" x14ac:dyDescent="0.15">
      <c r="A11" s="112" t="s">
        <v>104</v>
      </c>
      <c r="B11" s="113" t="s">
        <v>138</v>
      </c>
      <c r="C11" s="108" t="s">
        <v>139</v>
      </c>
      <c r="D11" s="109">
        <v>2160000</v>
      </c>
      <c r="E11" s="114"/>
      <c r="F11" s="114">
        <v>180000</v>
      </c>
      <c r="G11" s="114"/>
      <c r="H11" s="115">
        <v>180000</v>
      </c>
      <c r="I11" s="116"/>
    </row>
    <row r="12" spans="1:9" s="135" customFormat="1" ht="28.5" customHeight="1" x14ac:dyDescent="0.15">
      <c r="A12" s="112" t="s">
        <v>104</v>
      </c>
      <c r="B12" s="113" t="s">
        <v>105</v>
      </c>
      <c r="C12" s="108" t="s">
        <v>123</v>
      </c>
      <c r="D12" s="109">
        <f>(38500*12)+(242000*12)</f>
        <v>3366000</v>
      </c>
      <c r="E12" s="114"/>
      <c r="F12" s="114">
        <v>280500</v>
      </c>
      <c r="G12" s="114"/>
      <c r="H12" s="115">
        <f t="shared" ref="H12:H15" si="0">E12+F12+G12</f>
        <v>280500</v>
      </c>
      <c r="I12" s="116"/>
    </row>
    <row r="13" spans="1:9" s="135" customFormat="1" ht="28.5" customHeight="1" x14ac:dyDescent="0.15">
      <c r="A13" s="112" t="s">
        <v>104</v>
      </c>
      <c r="B13" s="113" t="s">
        <v>111</v>
      </c>
      <c r="C13" s="108" t="s">
        <v>124</v>
      </c>
      <c r="D13" s="109">
        <v>3234000</v>
      </c>
      <c r="E13" s="114"/>
      <c r="F13" s="114">
        <v>269500</v>
      </c>
      <c r="G13" s="114"/>
      <c r="H13" s="115">
        <f t="shared" si="0"/>
        <v>269500</v>
      </c>
      <c r="I13" s="116"/>
    </row>
    <row r="14" spans="1:9" s="135" customFormat="1" ht="28.5" customHeight="1" x14ac:dyDescent="0.15">
      <c r="A14" s="112" t="s">
        <v>104</v>
      </c>
      <c r="B14" s="113" t="s">
        <v>112</v>
      </c>
      <c r="C14" s="108" t="s">
        <v>125</v>
      </c>
      <c r="D14" s="109">
        <v>10576440</v>
      </c>
      <c r="E14" s="114"/>
      <c r="F14" s="114">
        <v>881370</v>
      </c>
      <c r="G14" s="114"/>
      <c r="H14" s="115">
        <f t="shared" si="0"/>
        <v>881370</v>
      </c>
      <c r="I14" s="116"/>
    </row>
    <row r="15" spans="1:9" s="135" customFormat="1" ht="28.5" customHeight="1" x14ac:dyDescent="0.15">
      <c r="A15" s="112" t="s">
        <v>104</v>
      </c>
      <c r="B15" s="113" t="s">
        <v>113</v>
      </c>
      <c r="C15" s="108" t="s">
        <v>126</v>
      </c>
      <c r="D15" s="109">
        <v>1620000</v>
      </c>
      <c r="E15" s="114"/>
      <c r="F15" s="114">
        <v>135000</v>
      </c>
      <c r="G15" s="114"/>
      <c r="H15" s="115">
        <f t="shared" si="0"/>
        <v>135000</v>
      </c>
      <c r="I15" s="116"/>
    </row>
    <row r="16" spans="1:9" s="135" customFormat="1" ht="28.5" customHeight="1" x14ac:dyDescent="0.15">
      <c r="A16" s="112" t="s">
        <v>104</v>
      </c>
      <c r="B16" s="113" t="s">
        <v>114</v>
      </c>
      <c r="C16" s="108" t="s">
        <v>127</v>
      </c>
      <c r="D16" s="109">
        <f>4300*6780</f>
        <v>29154000</v>
      </c>
      <c r="E16" s="114"/>
      <c r="F16" s="114">
        <v>2038200</v>
      </c>
      <c r="G16" s="114"/>
      <c r="H16" s="115">
        <f>E16+F16+G16</f>
        <v>2038200</v>
      </c>
      <c r="I16" s="116"/>
    </row>
    <row r="17" spans="1:9" s="135" customFormat="1" ht="28.5" customHeight="1" x14ac:dyDescent="0.15">
      <c r="A17" s="112" t="s">
        <v>104</v>
      </c>
      <c r="B17" s="117" t="s">
        <v>115</v>
      </c>
      <c r="C17" s="108" t="s">
        <v>128</v>
      </c>
      <c r="D17" s="109">
        <v>276565750</v>
      </c>
      <c r="E17" s="114"/>
      <c r="F17" s="114">
        <v>22229530</v>
      </c>
      <c r="G17" s="114"/>
      <c r="H17" s="115">
        <f t="shared" ref="H17:H19" si="1">E17+F17+G17</f>
        <v>22229530</v>
      </c>
      <c r="I17" s="116"/>
    </row>
    <row r="18" spans="1:9" s="135" customFormat="1" ht="28.5" customHeight="1" x14ac:dyDescent="0.15">
      <c r="A18" s="112" t="s">
        <v>104</v>
      </c>
      <c r="B18" s="113" t="s">
        <v>116</v>
      </c>
      <c r="C18" s="108" t="s">
        <v>129</v>
      </c>
      <c r="D18" s="109">
        <f>48000*226</f>
        <v>10848000</v>
      </c>
      <c r="E18" s="114"/>
      <c r="F18" s="114">
        <v>768000</v>
      </c>
      <c r="G18" s="114"/>
      <c r="H18" s="115">
        <f t="shared" si="1"/>
        <v>768000</v>
      </c>
      <c r="I18" s="116"/>
    </row>
    <row r="19" spans="1:9" s="135" customFormat="1" ht="28.5" customHeight="1" x14ac:dyDescent="0.15">
      <c r="A19" s="112" t="s">
        <v>104</v>
      </c>
      <c r="B19" s="113" t="s">
        <v>117</v>
      </c>
      <c r="C19" s="108" t="s">
        <v>130</v>
      </c>
      <c r="D19" s="109">
        <f>135000*2*12</f>
        <v>3240000</v>
      </c>
      <c r="E19" s="114"/>
      <c r="F19" s="114">
        <v>270000</v>
      </c>
      <c r="G19" s="114"/>
      <c r="H19" s="115">
        <f t="shared" si="1"/>
        <v>270000</v>
      </c>
      <c r="I19" s="116"/>
    </row>
    <row r="20" spans="1:9" s="135" customFormat="1" ht="28.5" customHeight="1" thickBot="1" x14ac:dyDescent="0.2">
      <c r="A20" s="118" t="s">
        <v>104</v>
      </c>
      <c r="B20" s="119" t="s">
        <v>118</v>
      </c>
      <c r="C20" s="110" t="s">
        <v>131</v>
      </c>
      <c r="D20" s="111">
        <v>1140000</v>
      </c>
      <c r="E20" s="120"/>
      <c r="F20" s="120">
        <v>190000</v>
      </c>
      <c r="G20" s="120"/>
      <c r="H20" s="121">
        <f t="shared" ref="H20" si="2">E20+F20+G20</f>
        <v>190000</v>
      </c>
      <c r="I20" s="122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A37" workbookViewId="0">
      <selection activeCell="A52" sqref="A52:A5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67" t="s">
        <v>21</v>
      </c>
      <c r="B1" s="167"/>
      <c r="C1" s="167"/>
      <c r="D1" s="167"/>
      <c r="E1" s="167"/>
    </row>
    <row r="2" spans="1:5" ht="26.25" thickBot="1" x14ac:dyDescent="0.2">
      <c r="A2" s="17"/>
      <c r="B2" s="17"/>
      <c r="C2" s="1"/>
      <c r="D2" s="1"/>
      <c r="E2" s="39" t="s">
        <v>53</v>
      </c>
    </row>
    <row r="3" spans="1:5" ht="18.75" customHeight="1" thickTop="1" x14ac:dyDescent="0.15">
      <c r="A3" s="170" t="s">
        <v>54</v>
      </c>
      <c r="B3" s="18" t="s">
        <v>55</v>
      </c>
      <c r="C3" s="173" t="s">
        <v>195</v>
      </c>
      <c r="D3" s="174"/>
      <c r="E3" s="175"/>
    </row>
    <row r="4" spans="1:5" ht="18.75" customHeight="1" x14ac:dyDescent="0.15">
      <c r="A4" s="171"/>
      <c r="B4" s="19" t="s">
        <v>56</v>
      </c>
      <c r="C4" s="34">
        <v>560000</v>
      </c>
      <c r="D4" s="26" t="s">
        <v>57</v>
      </c>
      <c r="E4" s="35">
        <v>540000</v>
      </c>
    </row>
    <row r="5" spans="1:5" ht="18.75" customHeight="1" x14ac:dyDescent="0.15">
      <c r="A5" s="171"/>
      <c r="B5" s="19" t="s">
        <v>58</v>
      </c>
      <c r="C5" s="27">
        <f>E4/C4*100%</f>
        <v>0.9642857142857143</v>
      </c>
      <c r="D5" s="26" t="s">
        <v>33</v>
      </c>
      <c r="E5" s="35">
        <v>540000</v>
      </c>
    </row>
    <row r="6" spans="1:5" ht="18.75" customHeight="1" x14ac:dyDescent="0.15">
      <c r="A6" s="171"/>
      <c r="B6" s="19" t="s">
        <v>32</v>
      </c>
      <c r="C6" s="28" t="s">
        <v>202</v>
      </c>
      <c r="D6" s="26" t="s">
        <v>86</v>
      </c>
      <c r="E6" s="36" t="s">
        <v>207</v>
      </c>
    </row>
    <row r="7" spans="1:5" ht="18.75" customHeight="1" x14ac:dyDescent="0.15">
      <c r="A7" s="171"/>
      <c r="B7" s="19" t="s">
        <v>59</v>
      </c>
      <c r="C7" s="29" t="s">
        <v>107</v>
      </c>
      <c r="D7" s="26" t="s">
        <v>60</v>
      </c>
      <c r="E7" s="36" t="s">
        <v>207</v>
      </c>
    </row>
    <row r="8" spans="1:5" ht="18.75" customHeight="1" x14ac:dyDescent="0.15">
      <c r="A8" s="171"/>
      <c r="B8" s="19" t="s">
        <v>61</v>
      </c>
      <c r="C8" s="29" t="s">
        <v>78</v>
      </c>
      <c r="D8" s="26" t="s">
        <v>35</v>
      </c>
      <c r="E8" s="30" t="s">
        <v>216</v>
      </c>
    </row>
    <row r="9" spans="1:5" ht="18.75" customHeight="1" thickBot="1" x14ac:dyDescent="0.2">
      <c r="A9" s="172"/>
      <c r="B9" s="20" t="s">
        <v>62</v>
      </c>
      <c r="C9" s="31" t="s">
        <v>108</v>
      </c>
      <c r="D9" s="32" t="s">
        <v>63</v>
      </c>
      <c r="E9" s="33" t="s">
        <v>222</v>
      </c>
    </row>
    <row r="10" spans="1:5" ht="18.75" customHeight="1" thickTop="1" x14ac:dyDescent="0.15">
      <c r="A10" s="170" t="s">
        <v>54</v>
      </c>
      <c r="B10" s="18" t="s">
        <v>55</v>
      </c>
      <c r="C10" s="173" t="s">
        <v>196</v>
      </c>
      <c r="D10" s="174"/>
      <c r="E10" s="175"/>
    </row>
    <row r="11" spans="1:5" ht="18.75" customHeight="1" x14ac:dyDescent="0.15">
      <c r="A11" s="171"/>
      <c r="B11" s="19" t="s">
        <v>56</v>
      </c>
      <c r="C11" s="34">
        <v>1400000</v>
      </c>
      <c r="D11" s="26" t="s">
        <v>57</v>
      </c>
      <c r="E11" s="35">
        <v>1350000</v>
      </c>
    </row>
    <row r="12" spans="1:5" ht="18.75" customHeight="1" x14ac:dyDescent="0.15">
      <c r="A12" s="171"/>
      <c r="B12" s="19" t="s">
        <v>58</v>
      </c>
      <c r="C12" s="27">
        <f>E11/C11*100%</f>
        <v>0.9642857142857143</v>
      </c>
      <c r="D12" s="26" t="s">
        <v>33</v>
      </c>
      <c r="E12" s="35">
        <v>1350000</v>
      </c>
    </row>
    <row r="13" spans="1:5" ht="18.75" customHeight="1" x14ac:dyDescent="0.15">
      <c r="A13" s="171"/>
      <c r="B13" s="19" t="s">
        <v>32</v>
      </c>
      <c r="C13" s="28" t="s">
        <v>202</v>
      </c>
      <c r="D13" s="26" t="s">
        <v>86</v>
      </c>
      <c r="E13" s="36" t="s">
        <v>205</v>
      </c>
    </row>
    <row r="14" spans="1:5" ht="18.75" customHeight="1" x14ac:dyDescent="0.15">
      <c r="A14" s="171"/>
      <c r="B14" s="19" t="s">
        <v>59</v>
      </c>
      <c r="C14" s="29" t="s">
        <v>107</v>
      </c>
      <c r="D14" s="26" t="s">
        <v>60</v>
      </c>
      <c r="E14" s="36" t="s">
        <v>205</v>
      </c>
    </row>
    <row r="15" spans="1:5" ht="18.75" customHeight="1" x14ac:dyDescent="0.15">
      <c r="A15" s="171"/>
      <c r="B15" s="19" t="s">
        <v>61</v>
      </c>
      <c r="C15" s="29" t="s">
        <v>78</v>
      </c>
      <c r="D15" s="26" t="s">
        <v>35</v>
      </c>
      <c r="E15" s="30" t="s">
        <v>192</v>
      </c>
    </row>
    <row r="16" spans="1:5" ht="18.75" customHeight="1" thickBot="1" x14ac:dyDescent="0.2">
      <c r="A16" s="172"/>
      <c r="B16" s="20" t="s">
        <v>62</v>
      </c>
      <c r="C16" s="31" t="s">
        <v>108</v>
      </c>
      <c r="D16" s="32" t="s">
        <v>63</v>
      </c>
      <c r="E16" s="33" t="s">
        <v>222</v>
      </c>
    </row>
    <row r="17" spans="1:5" ht="18.75" customHeight="1" thickTop="1" x14ac:dyDescent="0.15">
      <c r="A17" s="170" t="s">
        <v>54</v>
      </c>
      <c r="B17" s="18" t="s">
        <v>55</v>
      </c>
      <c r="C17" s="173" t="s">
        <v>197</v>
      </c>
      <c r="D17" s="174"/>
      <c r="E17" s="175"/>
    </row>
    <row r="18" spans="1:5" ht="18.75" customHeight="1" x14ac:dyDescent="0.15">
      <c r="A18" s="171"/>
      <c r="B18" s="19" t="s">
        <v>56</v>
      </c>
      <c r="C18" s="34">
        <v>350000</v>
      </c>
      <c r="D18" s="26" t="s">
        <v>57</v>
      </c>
      <c r="E18" s="35">
        <v>330000</v>
      </c>
    </row>
    <row r="19" spans="1:5" ht="18.75" customHeight="1" x14ac:dyDescent="0.15">
      <c r="A19" s="171"/>
      <c r="B19" s="19" t="s">
        <v>58</v>
      </c>
      <c r="C19" s="27">
        <f>E18/C18*100%</f>
        <v>0.94285714285714284</v>
      </c>
      <c r="D19" s="26" t="s">
        <v>33</v>
      </c>
      <c r="E19" s="35">
        <v>330000</v>
      </c>
    </row>
    <row r="20" spans="1:5" ht="18.75" customHeight="1" x14ac:dyDescent="0.15">
      <c r="A20" s="171"/>
      <c r="B20" s="19" t="s">
        <v>32</v>
      </c>
      <c r="C20" s="28" t="s">
        <v>203</v>
      </c>
      <c r="D20" s="26" t="s">
        <v>86</v>
      </c>
      <c r="E20" s="36" t="s">
        <v>208</v>
      </c>
    </row>
    <row r="21" spans="1:5" ht="18.75" customHeight="1" x14ac:dyDescent="0.15">
      <c r="A21" s="171"/>
      <c r="B21" s="19" t="s">
        <v>59</v>
      </c>
      <c r="C21" s="29" t="s">
        <v>107</v>
      </c>
      <c r="D21" s="26" t="s">
        <v>60</v>
      </c>
      <c r="E21" s="36" t="s">
        <v>208</v>
      </c>
    </row>
    <row r="22" spans="1:5" ht="18.75" customHeight="1" x14ac:dyDescent="0.15">
      <c r="A22" s="171"/>
      <c r="B22" s="19" t="s">
        <v>61</v>
      </c>
      <c r="C22" s="29" t="s">
        <v>78</v>
      </c>
      <c r="D22" s="26" t="s">
        <v>35</v>
      </c>
      <c r="E22" s="30" t="s">
        <v>217</v>
      </c>
    </row>
    <row r="23" spans="1:5" ht="18.75" customHeight="1" thickBot="1" x14ac:dyDescent="0.2">
      <c r="A23" s="172"/>
      <c r="B23" s="20" t="s">
        <v>62</v>
      </c>
      <c r="C23" s="31" t="s">
        <v>108</v>
      </c>
      <c r="D23" s="32" t="s">
        <v>63</v>
      </c>
      <c r="E23" s="33" t="s">
        <v>223</v>
      </c>
    </row>
    <row r="24" spans="1:5" ht="18.75" customHeight="1" thickTop="1" x14ac:dyDescent="0.15">
      <c r="A24" s="170" t="s">
        <v>54</v>
      </c>
      <c r="B24" s="18" t="s">
        <v>55</v>
      </c>
      <c r="C24" s="173" t="s">
        <v>198</v>
      </c>
      <c r="D24" s="174"/>
      <c r="E24" s="175"/>
    </row>
    <row r="25" spans="1:5" ht="18.75" customHeight="1" x14ac:dyDescent="0.15">
      <c r="A25" s="171"/>
      <c r="B25" s="19" t="s">
        <v>56</v>
      </c>
      <c r="C25" s="34">
        <v>1133000</v>
      </c>
      <c r="D25" s="26" t="s">
        <v>57</v>
      </c>
      <c r="E25" s="35">
        <v>1100000</v>
      </c>
    </row>
    <row r="26" spans="1:5" ht="18.75" customHeight="1" x14ac:dyDescent="0.15">
      <c r="A26" s="171"/>
      <c r="B26" s="19" t="s">
        <v>58</v>
      </c>
      <c r="C26" s="27">
        <f>E25/C25*100%</f>
        <v>0.970873786407767</v>
      </c>
      <c r="D26" s="26" t="s">
        <v>33</v>
      </c>
      <c r="E26" s="35">
        <v>1100000</v>
      </c>
    </row>
    <row r="27" spans="1:5" ht="18.75" customHeight="1" x14ac:dyDescent="0.15">
      <c r="A27" s="171"/>
      <c r="B27" s="19" t="s">
        <v>32</v>
      </c>
      <c r="C27" s="28" t="s">
        <v>204</v>
      </c>
      <c r="D27" s="26" t="s">
        <v>86</v>
      </c>
      <c r="E27" s="36" t="s">
        <v>209</v>
      </c>
    </row>
    <row r="28" spans="1:5" ht="18.75" customHeight="1" x14ac:dyDescent="0.15">
      <c r="A28" s="171"/>
      <c r="B28" s="19" t="s">
        <v>59</v>
      </c>
      <c r="C28" s="29" t="s">
        <v>107</v>
      </c>
      <c r="D28" s="26" t="s">
        <v>60</v>
      </c>
      <c r="E28" s="36" t="s">
        <v>206</v>
      </c>
    </row>
    <row r="29" spans="1:5" ht="18.75" customHeight="1" x14ac:dyDescent="0.15">
      <c r="A29" s="171"/>
      <c r="B29" s="19" t="s">
        <v>61</v>
      </c>
      <c r="C29" s="29" t="s">
        <v>78</v>
      </c>
      <c r="D29" s="26" t="s">
        <v>35</v>
      </c>
      <c r="E29" s="30" t="s">
        <v>218</v>
      </c>
    </row>
    <row r="30" spans="1:5" ht="18.75" customHeight="1" thickBot="1" x14ac:dyDescent="0.2">
      <c r="A30" s="172"/>
      <c r="B30" s="20" t="s">
        <v>62</v>
      </c>
      <c r="C30" s="31" t="s">
        <v>108</v>
      </c>
      <c r="D30" s="32" t="s">
        <v>63</v>
      </c>
      <c r="E30" s="33" t="s">
        <v>224</v>
      </c>
    </row>
    <row r="31" spans="1:5" ht="18.75" customHeight="1" thickTop="1" x14ac:dyDescent="0.15">
      <c r="A31" s="170" t="s">
        <v>54</v>
      </c>
      <c r="B31" s="18" t="s">
        <v>55</v>
      </c>
      <c r="C31" s="173" t="s">
        <v>199</v>
      </c>
      <c r="D31" s="174"/>
      <c r="E31" s="175"/>
    </row>
    <row r="32" spans="1:5" ht="18.75" customHeight="1" x14ac:dyDescent="0.15">
      <c r="A32" s="171"/>
      <c r="B32" s="19" t="s">
        <v>56</v>
      </c>
      <c r="C32" s="34">
        <v>560000</v>
      </c>
      <c r="D32" s="26" t="s">
        <v>57</v>
      </c>
      <c r="E32" s="35">
        <v>540000</v>
      </c>
    </row>
    <row r="33" spans="1:5" ht="18.75" customHeight="1" x14ac:dyDescent="0.15">
      <c r="A33" s="171"/>
      <c r="B33" s="19" t="s">
        <v>58</v>
      </c>
      <c r="C33" s="27">
        <f>E32/C32*100%</f>
        <v>0.9642857142857143</v>
      </c>
      <c r="D33" s="26" t="s">
        <v>33</v>
      </c>
      <c r="E33" s="35">
        <v>540000</v>
      </c>
    </row>
    <row r="34" spans="1:5" ht="18.75" customHeight="1" x14ac:dyDescent="0.15">
      <c r="A34" s="171"/>
      <c r="B34" s="19" t="s">
        <v>32</v>
      </c>
      <c r="C34" s="28" t="s">
        <v>205</v>
      </c>
      <c r="D34" s="26" t="s">
        <v>86</v>
      </c>
      <c r="E34" s="36" t="s">
        <v>210</v>
      </c>
    </row>
    <row r="35" spans="1:5" ht="18.75" customHeight="1" x14ac:dyDescent="0.15">
      <c r="A35" s="171"/>
      <c r="B35" s="19" t="s">
        <v>59</v>
      </c>
      <c r="C35" s="29" t="s">
        <v>107</v>
      </c>
      <c r="D35" s="26" t="s">
        <v>60</v>
      </c>
      <c r="E35" s="36" t="s">
        <v>211</v>
      </c>
    </row>
    <row r="36" spans="1:5" ht="18.75" customHeight="1" x14ac:dyDescent="0.15">
      <c r="A36" s="171"/>
      <c r="B36" s="19" t="s">
        <v>61</v>
      </c>
      <c r="C36" s="29" t="s">
        <v>78</v>
      </c>
      <c r="D36" s="26" t="s">
        <v>35</v>
      </c>
      <c r="E36" s="30" t="s">
        <v>192</v>
      </c>
    </row>
    <row r="37" spans="1:5" ht="18.75" customHeight="1" thickBot="1" x14ac:dyDescent="0.2">
      <c r="A37" s="172"/>
      <c r="B37" s="20" t="s">
        <v>62</v>
      </c>
      <c r="C37" s="31" t="s">
        <v>108</v>
      </c>
      <c r="D37" s="32" t="s">
        <v>63</v>
      </c>
      <c r="E37" s="33" t="s">
        <v>222</v>
      </c>
    </row>
    <row r="38" spans="1:5" ht="18.75" customHeight="1" thickTop="1" x14ac:dyDescent="0.15">
      <c r="A38" s="170" t="s">
        <v>54</v>
      </c>
      <c r="B38" s="18" t="s">
        <v>55</v>
      </c>
      <c r="C38" s="173" t="s">
        <v>200</v>
      </c>
      <c r="D38" s="174"/>
      <c r="E38" s="175"/>
    </row>
    <row r="39" spans="1:5" ht="18.75" customHeight="1" x14ac:dyDescent="0.15">
      <c r="A39" s="171"/>
      <c r="B39" s="19" t="s">
        <v>56</v>
      </c>
      <c r="C39" s="34">
        <v>2000000</v>
      </c>
      <c r="D39" s="26" t="s">
        <v>57</v>
      </c>
      <c r="E39" s="35">
        <v>1970000</v>
      </c>
    </row>
    <row r="40" spans="1:5" ht="18.75" customHeight="1" x14ac:dyDescent="0.15">
      <c r="A40" s="171"/>
      <c r="B40" s="19" t="s">
        <v>58</v>
      </c>
      <c r="C40" s="27">
        <f>E39/C39*100%</f>
        <v>0.98499999999999999</v>
      </c>
      <c r="D40" s="26" t="s">
        <v>33</v>
      </c>
      <c r="E40" s="35">
        <v>1970000</v>
      </c>
    </row>
    <row r="41" spans="1:5" ht="18.75" customHeight="1" x14ac:dyDescent="0.15">
      <c r="A41" s="171"/>
      <c r="B41" s="19" t="s">
        <v>32</v>
      </c>
      <c r="C41" s="28" t="s">
        <v>205</v>
      </c>
      <c r="D41" s="26" t="s">
        <v>86</v>
      </c>
      <c r="E41" s="36" t="s">
        <v>212</v>
      </c>
    </row>
    <row r="42" spans="1:5" ht="18.75" customHeight="1" x14ac:dyDescent="0.15">
      <c r="A42" s="171"/>
      <c r="B42" s="19" t="s">
        <v>59</v>
      </c>
      <c r="C42" s="29" t="s">
        <v>107</v>
      </c>
      <c r="D42" s="26" t="s">
        <v>60</v>
      </c>
      <c r="E42" s="36" t="s">
        <v>214</v>
      </c>
    </row>
    <row r="43" spans="1:5" ht="18.75" customHeight="1" x14ac:dyDescent="0.15">
      <c r="A43" s="171"/>
      <c r="B43" s="19" t="s">
        <v>61</v>
      </c>
      <c r="C43" s="29" t="s">
        <v>78</v>
      </c>
      <c r="D43" s="26" t="s">
        <v>35</v>
      </c>
      <c r="E43" s="30" t="s">
        <v>219</v>
      </c>
    </row>
    <row r="44" spans="1:5" ht="18.75" customHeight="1" thickBot="1" x14ac:dyDescent="0.2">
      <c r="A44" s="172"/>
      <c r="B44" s="20" t="s">
        <v>62</v>
      </c>
      <c r="C44" s="31" t="s">
        <v>108</v>
      </c>
      <c r="D44" s="32" t="s">
        <v>63</v>
      </c>
      <c r="E44" s="33" t="s">
        <v>225</v>
      </c>
    </row>
    <row r="45" spans="1:5" ht="18.75" customHeight="1" thickTop="1" x14ac:dyDescent="0.15">
      <c r="A45" s="170" t="s">
        <v>54</v>
      </c>
      <c r="B45" s="18" t="s">
        <v>55</v>
      </c>
      <c r="C45" s="173" t="s">
        <v>201</v>
      </c>
      <c r="D45" s="174"/>
      <c r="E45" s="175"/>
    </row>
    <row r="46" spans="1:5" ht="18.75" customHeight="1" x14ac:dyDescent="0.15">
      <c r="A46" s="171"/>
      <c r="B46" s="19" t="s">
        <v>56</v>
      </c>
      <c r="C46" s="34">
        <v>5200000</v>
      </c>
      <c r="D46" s="26" t="s">
        <v>57</v>
      </c>
      <c r="E46" s="35">
        <v>5000000</v>
      </c>
    </row>
    <row r="47" spans="1:5" ht="18.75" customHeight="1" x14ac:dyDescent="0.15">
      <c r="A47" s="171"/>
      <c r="B47" s="19" t="s">
        <v>58</v>
      </c>
      <c r="C47" s="27">
        <f>E46/C46*100%</f>
        <v>0.96153846153846156</v>
      </c>
      <c r="D47" s="26" t="s">
        <v>33</v>
      </c>
      <c r="E47" s="35">
        <v>5000000</v>
      </c>
    </row>
    <row r="48" spans="1:5" ht="18.75" customHeight="1" x14ac:dyDescent="0.15">
      <c r="A48" s="171"/>
      <c r="B48" s="19" t="s">
        <v>32</v>
      </c>
      <c r="C48" s="28" t="s">
        <v>206</v>
      </c>
      <c r="D48" s="26" t="s">
        <v>86</v>
      </c>
      <c r="E48" s="36" t="s">
        <v>213</v>
      </c>
    </row>
    <row r="49" spans="1:5" ht="18.75" customHeight="1" x14ac:dyDescent="0.15">
      <c r="A49" s="171"/>
      <c r="B49" s="19" t="s">
        <v>59</v>
      </c>
      <c r="C49" s="29" t="s">
        <v>107</v>
      </c>
      <c r="D49" s="26" t="s">
        <v>60</v>
      </c>
      <c r="E49" s="36" t="s">
        <v>211</v>
      </c>
    </row>
    <row r="50" spans="1:5" ht="18.75" customHeight="1" x14ac:dyDescent="0.15">
      <c r="A50" s="171"/>
      <c r="B50" s="19" t="s">
        <v>61</v>
      </c>
      <c r="C50" s="29" t="s">
        <v>78</v>
      </c>
      <c r="D50" s="26" t="s">
        <v>35</v>
      </c>
      <c r="E50" s="30" t="s">
        <v>220</v>
      </c>
    </row>
    <row r="51" spans="1:5" ht="18.75" customHeight="1" thickBot="1" x14ac:dyDescent="0.2">
      <c r="A51" s="172"/>
      <c r="B51" s="20" t="s">
        <v>62</v>
      </c>
      <c r="C51" s="31" t="s">
        <v>108</v>
      </c>
      <c r="D51" s="32" t="s">
        <v>63</v>
      </c>
      <c r="E51" s="33" t="s">
        <v>226</v>
      </c>
    </row>
    <row r="52" spans="1:5" ht="18.75" customHeight="1" thickTop="1" x14ac:dyDescent="0.15">
      <c r="A52" s="170" t="s">
        <v>54</v>
      </c>
      <c r="B52" s="18" t="s">
        <v>55</v>
      </c>
      <c r="C52" s="173" t="s">
        <v>201</v>
      </c>
      <c r="D52" s="174"/>
      <c r="E52" s="175"/>
    </row>
    <row r="53" spans="1:5" ht="18.75" customHeight="1" x14ac:dyDescent="0.15">
      <c r="A53" s="171"/>
      <c r="B53" s="19" t="s">
        <v>56</v>
      </c>
      <c r="C53" s="34">
        <v>1040000</v>
      </c>
      <c r="D53" s="26" t="s">
        <v>57</v>
      </c>
      <c r="E53" s="35">
        <v>1000000</v>
      </c>
    </row>
    <row r="54" spans="1:5" ht="18.75" customHeight="1" x14ac:dyDescent="0.15">
      <c r="A54" s="171"/>
      <c r="B54" s="19" t="s">
        <v>58</v>
      </c>
      <c r="C54" s="27">
        <f>E53/C53*100%</f>
        <v>0.96153846153846156</v>
      </c>
      <c r="D54" s="26" t="s">
        <v>33</v>
      </c>
      <c r="E54" s="35">
        <v>1000000</v>
      </c>
    </row>
    <row r="55" spans="1:5" ht="18.75" customHeight="1" x14ac:dyDescent="0.15">
      <c r="A55" s="171"/>
      <c r="B55" s="19" t="s">
        <v>32</v>
      </c>
      <c r="C55" s="28" t="s">
        <v>206</v>
      </c>
      <c r="D55" s="26" t="s">
        <v>86</v>
      </c>
      <c r="E55" s="36" t="s">
        <v>215</v>
      </c>
    </row>
    <row r="56" spans="1:5" ht="18.75" customHeight="1" x14ac:dyDescent="0.15">
      <c r="A56" s="171"/>
      <c r="B56" s="19" t="s">
        <v>59</v>
      </c>
      <c r="C56" s="29" t="s">
        <v>107</v>
      </c>
      <c r="D56" s="26" t="s">
        <v>60</v>
      </c>
      <c r="E56" s="36" t="s">
        <v>211</v>
      </c>
    </row>
    <row r="57" spans="1:5" ht="18.75" customHeight="1" x14ac:dyDescent="0.15">
      <c r="A57" s="171"/>
      <c r="B57" s="19" t="s">
        <v>61</v>
      </c>
      <c r="C57" s="29" t="s">
        <v>78</v>
      </c>
      <c r="D57" s="26" t="s">
        <v>35</v>
      </c>
      <c r="E57" s="30" t="s">
        <v>221</v>
      </c>
    </row>
    <row r="58" spans="1:5" ht="18.75" customHeight="1" thickBot="1" x14ac:dyDescent="0.2">
      <c r="A58" s="172"/>
      <c r="B58" s="20" t="s">
        <v>62</v>
      </c>
      <c r="C58" s="31" t="s">
        <v>108</v>
      </c>
      <c r="D58" s="32" t="s">
        <v>63</v>
      </c>
      <c r="E58" s="33" t="s">
        <v>227</v>
      </c>
    </row>
    <row r="59" spans="1:5" ht="14.25" thickTop="1" x14ac:dyDescent="0.15"/>
  </sheetData>
  <mergeCells count="17">
    <mergeCell ref="A52:A58"/>
    <mergeCell ref="C52:E52"/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10:A16"/>
    <mergeCell ref="C10:E10"/>
    <mergeCell ref="A3:A9"/>
    <mergeCell ref="C3:E3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B4" sqref="B4:B5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67" t="s">
        <v>22</v>
      </c>
      <c r="B1" s="167"/>
      <c r="C1" s="167"/>
      <c r="D1" s="167"/>
      <c r="E1" s="167"/>
      <c r="F1" s="167"/>
    </row>
    <row r="2" spans="1:6" ht="26.25" thickBot="1" x14ac:dyDescent="0.2">
      <c r="A2" s="3"/>
      <c r="B2" s="4"/>
      <c r="C2" s="5"/>
      <c r="D2" s="5"/>
      <c r="E2" s="1"/>
      <c r="F2" s="39" t="s">
        <v>52</v>
      </c>
    </row>
    <row r="3" spans="1:6" ht="22.5" customHeight="1" thickTop="1" x14ac:dyDescent="0.15">
      <c r="A3" s="10" t="s">
        <v>31</v>
      </c>
      <c r="B3" s="185" t="s">
        <v>269</v>
      </c>
      <c r="C3" s="185"/>
      <c r="D3" s="185"/>
      <c r="E3" s="185"/>
      <c r="F3" s="186"/>
    </row>
    <row r="4" spans="1:6" ht="18.75" customHeight="1" x14ac:dyDescent="0.15">
      <c r="A4" s="178" t="s">
        <v>39</v>
      </c>
      <c r="B4" s="179" t="s">
        <v>32</v>
      </c>
      <c r="C4" s="187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78"/>
      <c r="B5" s="179"/>
      <c r="C5" s="188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78"/>
      <c r="B6" s="189" t="s">
        <v>230</v>
      </c>
      <c r="C6" s="190" t="s">
        <v>231</v>
      </c>
      <c r="D6" s="192">
        <v>560000</v>
      </c>
      <c r="E6" s="192">
        <v>540000</v>
      </c>
      <c r="F6" s="193">
        <f>E6/D6*100%</f>
        <v>0.9642857142857143</v>
      </c>
    </row>
    <row r="7" spans="1:6" ht="18.75" customHeight="1" x14ac:dyDescent="0.15">
      <c r="A7" s="178"/>
      <c r="B7" s="189"/>
      <c r="C7" s="191"/>
      <c r="D7" s="192"/>
      <c r="E7" s="192"/>
      <c r="F7" s="193"/>
    </row>
    <row r="8" spans="1:6" ht="18.75" customHeight="1" x14ac:dyDescent="0.15">
      <c r="A8" s="178" t="s">
        <v>35</v>
      </c>
      <c r="B8" s="13" t="s">
        <v>36</v>
      </c>
      <c r="C8" s="13" t="s">
        <v>46</v>
      </c>
      <c r="D8" s="179" t="s">
        <v>37</v>
      </c>
      <c r="E8" s="179"/>
      <c r="F8" s="180"/>
    </row>
    <row r="9" spans="1:6" ht="18.75" customHeight="1" x14ac:dyDescent="0.15">
      <c r="A9" s="178"/>
      <c r="B9" s="73" t="s">
        <v>232</v>
      </c>
      <c r="C9" s="7" t="s">
        <v>263</v>
      </c>
      <c r="D9" s="181" t="s">
        <v>233</v>
      </c>
      <c r="E9" s="181"/>
      <c r="F9" s="182"/>
    </row>
    <row r="10" spans="1:6" ht="18.75" customHeight="1" x14ac:dyDescent="0.15">
      <c r="A10" s="11" t="s">
        <v>45</v>
      </c>
      <c r="B10" s="183" t="s">
        <v>67</v>
      </c>
      <c r="C10" s="183"/>
      <c r="D10" s="183"/>
      <c r="E10" s="183"/>
      <c r="F10" s="184"/>
    </row>
    <row r="11" spans="1:6" ht="18.75" customHeight="1" x14ac:dyDescent="0.15">
      <c r="A11" s="11" t="s">
        <v>43</v>
      </c>
      <c r="B11" s="183" t="s">
        <v>228</v>
      </c>
      <c r="C11" s="183"/>
      <c r="D11" s="183"/>
      <c r="E11" s="183"/>
      <c r="F11" s="184"/>
    </row>
    <row r="12" spans="1:6" ht="18.75" customHeight="1" thickBot="1" x14ac:dyDescent="0.2">
      <c r="A12" s="12" t="s">
        <v>38</v>
      </c>
      <c r="B12" s="176"/>
      <c r="C12" s="176"/>
      <c r="D12" s="176"/>
      <c r="E12" s="176"/>
      <c r="F12" s="177"/>
    </row>
    <row r="13" spans="1:6" ht="22.5" customHeight="1" thickTop="1" x14ac:dyDescent="0.15">
      <c r="A13" s="10" t="s">
        <v>31</v>
      </c>
      <c r="B13" s="185" t="s">
        <v>229</v>
      </c>
      <c r="C13" s="185"/>
      <c r="D13" s="185"/>
      <c r="E13" s="185"/>
      <c r="F13" s="186"/>
    </row>
    <row r="14" spans="1:6" ht="18.75" customHeight="1" x14ac:dyDescent="0.15">
      <c r="A14" s="178" t="s">
        <v>39</v>
      </c>
      <c r="B14" s="179" t="s">
        <v>32</v>
      </c>
      <c r="C14" s="187" t="s">
        <v>86</v>
      </c>
      <c r="D14" s="131" t="s">
        <v>40</v>
      </c>
      <c r="E14" s="131" t="s">
        <v>33</v>
      </c>
      <c r="F14" s="132" t="s">
        <v>44</v>
      </c>
    </row>
    <row r="15" spans="1:6" ht="18.75" customHeight="1" x14ac:dyDescent="0.15">
      <c r="A15" s="178"/>
      <c r="B15" s="179"/>
      <c r="C15" s="188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78"/>
      <c r="B16" s="189" t="s">
        <v>230</v>
      </c>
      <c r="C16" s="190" t="s">
        <v>234</v>
      </c>
      <c r="D16" s="192">
        <v>1400000</v>
      </c>
      <c r="E16" s="192">
        <v>1350000</v>
      </c>
      <c r="F16" s="193">
        <f>E16/D16*100%</f>
        <v>0.9642857142857143</v>
      </c>
    </row>
    <row r="17" spans="1:6" ht="18.75" customHeight="1" x14ac:dyDescent="0.15">
      <c r="A17" s="178"/>
      <c r="B17" s="189"/>
      <c r="C17" s="191"/>
      <c r="D17" s="192"/>
      <c r="E17" s="192"/>
      <c r="F17" s="193"/>
    </row>
    <row r="18" spans="1:6" ht="18.75" customHeight="1" x14ac:dyDescent="0.15">
      <c r="A18" s="178" t="s">
        <v>35</v>
      </c>
      <c r="B18" s="131" t="s">
        <v>36</v>
      </c>
      <c r="C18" s="131" t="s">
        <v>46</v>
      </c>
      <c r="D18" s="179" t="s">
        <v>37</v>
      </c>
      <c r="E18" s="179"/>
      <c r="F18" s="180"/>
    </row>
    <row r="19" spans="1:6" ht="18.75" customHeight="1" x14ac:dyDescent="0.15">
      <c r="A19" s="178"/>
      <c r="B19" s="73" t="s">
        <v>232</v>
      </c>
      <c r="C19" s="7" t="s">
        <v>263</v>
      </c>
      <c r="D19" s="181" t="s">
        <v>233</v>
      </c>
      <c r="E19" s="181"/>
      <c r="F19" s="182"/>
    </row>
    <row r="20" spans="1:6" ht="18.75" customHeight="1" x14ac:dyDescent="0.15">
      <c r="A20" s="130" t="s">
        <v>45</v>
      </c>
      <c r="B20" s="183" t="s">
        <v>67</v>
      </c>
      <c r="C20" s="183"/>
      <c r="D20" s="183"/>
      <c r="E20" s="183"/>
      <c r="F20" s="184"/>
    </row>
    <row r="21" spans="1:6" ht="18.75" customHeight="1" x14ac:dyDescent="0.15">
      <c r="A21" s="130" t="s">
        <v>43</v>
      </c>
      <c r="B21" s="183" t="s">
        <v>104</v>
      </c>
      <c r="C21" s="183"/>
      <c r="D21" s="183"/>
      <c r="E21" s="183"/>
      <c r="F21" s="184"/>
    </row>
    <row r="22" spans="1:6" ht="18.75" customHeight="1" thickBot="1" x14ac:dyDescent="0.2">
      <c r="A22" s="12" t="s">
        <v>38</v>
      </c>
      <c r="B22" s="176"/>
      <c r="C22" s="176"/>
      <c r="D22" s="176"/>
      <c r="E22" s="176"/>
      <c r="F22" s="177"/>
    </row>
    <row r="23" spans="1:6" ht="22.5" customHeight="1" thickTop="1" x14ac:dyDescent="0.15">
      <c r="A23" s="10" t="s">
        <v>31</v>
      </c>
      <c r="B23" s="185" t="s">
        <v>235</v>
      </c>
      <c r="C23" s="185"/>
      <c r="D23" s="185"/>
      <c r="E23" s="185"/>
      <c r="F23" s="186"/>
    </row>
    <row r="24" spans="1:6" ht="18.75" customHeight="1" x14ac:dyDescent="0.15">
      <c r="A24" s="178" t="s">
        <v>39</v>
      </c>
      <c r="B24" s="179" t="s">
        <v>32</v>
      </c>
      <c r="C24" s="187" t="s">
        <v>86</v>
      </c>
      <c r="D24" s="131" t="s">
        <v>40</v>
      </c>
      <c r="E24" s="131" t="s">
        <v>33</v>
      </c>
      <c r="F24" s="132" t="s">
        <v>44</v>
      </c>
    </row>
    <row r="25" spans="1:6" ht="18.75" customHeight="1" x14ac:dyDescent="0.15">
      <c r="A25" s="178"/>
      <c r="B25" s="179"/>
      <c r="C25" s="188"/>
      <c r="D25" s="15" t="s">
        <v>41</v>
      </c>
      <c r="E25" s="15" t="s">
        <v>34</v>
      </c>
      <c r="F25" s="16" t="s">
        <v>42</v>
      </c>
    </row>
    <row r="26" spans="1:6" ht="18.75" customHeight="1" x14ac:dyDescent="0.15">
      <c r="A26" s="178"/>
      <c r="B26" s="189" t="s">
        <v>236</v>
      </c>
      <c r="C26" s="190" t="s">
        <v>237</v>
      </c>
      <c r="D26" s="192">
        <v>350000</v>
      </c>
      <c r="E26" s="192">
        <v>330000</v>
      </c>
      <c r="F26" s="193">
        <f>E26/D26*100%</f>
        <v>0.94285714285714284</v>
      </c>
    </row>
    <row r="27" spans="1:6" ht="18.75" customHeight="1" x14ac:dyDescent="0.15">
      <c r="A27" s="178"/>
      <c r="B27" s="189"/>
      <c r="C27" s="191"/>
      <c r="D27" s="192"/>
      <c r="E27" s="192"/>
      <c r="F27" s="193"/>
    </row>
    <row r="28" spans="1:6" ht="18.75" customHeight="1" x14ac:dyDescent="0.15">
      <c r="A28" s="178" t="s">
        <v>35</v>
      </c>
      <c r="B28" s="131" t="s">
        <v>36</v>
      </c>
      <c r="C28" s="131" t="s">
        <v>46</v>
      </c>
      <c r="D28" s="179" t="s">
        <v>37</v>
      </c>
      <c r="E28" s="179"/>
      <c r="F28" s="180"/>
    </row>
    <row r="29" spans="1:6" ht="18.75" customHeight="1" x14ac:dyDescent="0.15">
      <c r="A29" s="178"/>
      <c r="B29" s="73" t="s">
        <v>238</v>
      </c>
      <c r="C29" s="7" t="s">
        <v>264</v>
      </c>
      <c r="D29" s="181" t="s">
        <v>239</v>
      </c>
      <c r="E29" s="181"/>
      <c r="F29" s="182"/>
    </row>
    <row r="30" spans="1:6" ht="18.75" customHeight="1" x14ac:dyDescent="0.15">
      <c r="A30" s="130" t="s">
        <v>45</v>
      </c>
      <c r="B30" s="183" t="s">
        <v>67</v>
      </c>
      <c r="C30" s="183"/>
      <c r="D30" s="183"/>
      <c r="E30" s="183"/>
      <c r="F30" s="184"/>
    </row>
    <row r="31" spans="1:6" ht="18.75" customHeight="1" x14ac:dyDescent="0.15">
      <c r="A31" s="130" t="s">
        <v>43</v>
      </c>
      <c r="B31" s="183" t="s">
        <v>228</v>
      </c>
      <c r="C31" s="183"/>
      <c r="D31" s="183"/>
      <c r="E31" s="183"/>
      <c r="F31" s="184"/>
    </row>
    <row r="32" spans="1:6" ht="18.75" customHeight="1" thickBot="1" x14ac:dyDescent="0.2">
      <c r="A32" s="12" t="s">
        <v>38</v>
      </c>
      <c r="B32" s="176"/>
      <c r="C32" s="176"/>
      <c r="D32" s="176"/>
      <c r="E32" s="176"/>
      <c r="F32" s="177"/>
    </row>
    <row r="33" spans="1:6" ht="22.5" customHeight="1" thickTop="1" x14ac:dyDescent="0.15">
      <c r="A33" s="10" t="s">
        <v>31</v>
      </c>
      <c r="B33" s="185" t="s">
        <v>240</v>
      </c>
      <c r="C33" s="185"/>
      <c r="D33" s="185"/>
      <c r="E33" s="185"/>
      <c r="F33" s="186"/>
    </row>
    <row r="34" spans="1:6" ht="18.75" customHeight="1" x14ac:dyDescent="0.15">
      <c r="A34" s="178" t="s">
        <v>39</v>
      </c>
      <c r="B34" s="179" t="s">
        <v>32</v>
      </c>
      <c r="C34" s="187" t="s">
        <v>86</v>
      </c>
      <c r="D34" s="131" t="s">
        <v>40</v>
      </c>
      <c r="E34" s="131" t="s">
        <v>33</v>
      </c>
      <c r="F34" s="132" t="s">
        <v>44</v>
      </c>
    </row>
    <row r="35" spans="1:6" ht="18.75" customHeight="1" x14ac:dyDescent="0.15">
      <c r="A35" s="178"/>
      <c r="B35" s="179"/>
      <c r="C35" s="188"/>
      <c r="D35" s="15" t="s">
        <v>41</v>
      </c>
      <c r="E35" s="15" t="s">
        <v>34</v>
      </c>
      <c r="F35" s="16" t="s">
        <v>42</v>
      </c>
    </row>
    <row r="36" spans="1:6" ht="18.75" customHeight="1" x14ac:dyDescent="0.15">
      <c r="A36" s="178"/>
      <c r="B36" s="189" t="s">
        <v>241</v>
      </c>
      <c r="C36" s="190" t="s">
        <v>242</v>
      </c>
      <c r="D36" s="192">
        <v>1133000</v>
      </c>
      <c r="E36" s="192">
        <v>1100000</v>
      </c>
      <c r="F36" s="193">
        <f>E36/D36*100%</f>
        <v>0.970873786407767</v>
      </c>
    </row>
    <row r="37" spans="1:6" ht="18.75" customHeight="1" x14ac:dyDescent="0.15">
      <c r="A37" s="178"/>
      <c r="B37" s="189"/>
      <c r="C37" s="191"/>
      <c r="D37" s="192"/>
      <c r="E37" s="192"/>
      <c r="F37" s="193"/>
    </row>
    <row r="38" spans="1:6" ht="18.75" customHeight="1" x14ac:dyDescent="0.15">
      <c r="A38" s="178" t="s">
        <v>35</v>
      </c>
      <c r="B38" s="131" t="s">
        <v>36</v>
      </c>
      <c r="C38" s="131" t="s">
        <v>46</v>
      </c>
      <c r="D38" s="179" t="s">
        <v>37</v>
      </c>
      <c r="E38" s="179"/>
      <c r="F38" s="180"/>
    </row>
    <row r="39" spans="1:6" ht="18.75" customHeight="1" x14ac:dyDescent="0.15">
      <c r="A39" s="178"/>
      <c r="B39" s="73" t="s">
        <v>243</v>
      </c>
      <c r="C39" s="7" t="s">
        <v>265</v>
      </c>
      <c r="D39" s="181" t="s">
        <v>244</v>
      </c>
      <c r="E39" s="181"/>
      <c r="F39" s="182"/>
    </row>
    <row r="40" spans="1:6" ht="18.75" customHeight="1" x14ac:dyDescent="0.15">
      <c r="A40" s="130" t="s">
        <v>45</v>
      </c>
      <c r="B40" s="183" t="s">
        <v>67</v>
      </c>
      <c r="C40" s="183"/>
      <c r="D40" s="183"/>
      <c r="E40" s="183"/>
      <c r="F40" s="184"/>
    </row>
    <row r="41" spans="1:6" ht="18.75" customHeight="1" x14ac:dyDescent="0.15">
      <c r="A41" s="130" t="s">
        <v>43</v>
      </c>
      <c r="B41" s="183" t="s">
        <v>228</v>
      </c>
      <c r="C41" s="183"/>
      <c r="D41" s="183"/>
      <c r="E41" s="183"/>
      <c r="F41" s="184"/>
    </row>
    <row r="42" spans="1:6" ht="18.75" customHeight="1" thickBot="1" x14ac:dyDescent="0.2">
      <c r="A42" s="12" t="s">
        <v>38</v>
      </c>
      <c r="B42" s="176"/>
      <c r="C42" s="176"/>
      <c r="D42" s="176"/>
      <c r="E42" s="176"/>
      <c r="F42" s="177"/>
    </row>
    <row r="43" spans="1:6" ht="22.5" customHeight="1" thickTop="1" x14ac:dyDescent="0.15">
      <c r="A43" s="10" t="s">
        <v>31</v>
      </c>
      <c r="B43" s="185" t="s">
        <v>245</v>
      </c>
      <c r="C43" s="185"/>
      <c r="D43" s="185"/>
      <c r="E43" s="185"/>
      <c r="F43" s="186"/>
    </row>
    <row r="44" spans="1:6" ht="18.75" customHeight="1" x14ac:dyDescent="0.15">
      <c r="A44" s="178" t="s">
        <v>39</v>
      </c>
      <c r="B44" s="179" t="s">
        <v>32</v>
      </c>
      <c r="C44" s="187" t="s">
        <v>86</v>
      </c>
      <c r="D44" s="131" t="s">
        <v>40</v>
      </c>
      <c r="E44" s="131" t="s">
        <v>33</v>
      </c>
      <c r="F44" s="132" t="s">
        <v>44</v>
      </c>
    </row>
    <row r="45" spans="1:6" ht="18.75" customHeight="1" x14ac:dyDescent="0.15">
      <c r="A45" s="178"/>
      <c r="B45" s="179"/>
      <c r="C45" s="188"/>
      <c r="D45" s="15" t="s">
        <v>41</v>
      </c>
      <c r="E45" s="15" t="s">
        <v>34</v>
      </c>
      <c r="F45" s="16" t="s">
        <v>42</v>
      </c>
    </row>
    <row r="46" spans="1:6" ht="18.75" customHeight="1" x14ac:dyDescent="0.15">
      <c r="A46" s="178"/>
      <c r="B46" s="189" t="s">
        <v>246</v>
      </c>
      <c r="C46" s="190" t="s">
        <v>247</v>
      </c>
      <c r="D46" s="192">
        <v>560000</v>
      </c>
      <c r="E46" s="192">
        <v>540000</v>
      </c>
      <c r="F46" s="193">
        <f>E46/D46*100%</f>
        <v>0.9642857142857143</v>
      </c>
    </row>
    <row r="47" spans="1:6" ht="18.75" customHeight="1" x14ac:dyDescent="0.15">
      <c r="A47" s="178"/>
      <c r="B47" s="189"/>
      <c r="C47" s="191"/>
      <c r="D47" s="192"/>
      <c r="E47" s="192"/>
      <c r="F47" s="193"/>
    </row>
    <row r="48" spans="1:6" ht="18.75" customHeight="1" x14ac:dyDescent="0.15">
      <c r="A48" s="178" t="s">
        <v>35</v>
      </c>
      <c r="B48" s="131" t="s">
        <v>36</v>
      </c>
      <c r="C48" s="131" t="s">
        <v>46</v>
      </c>
      <c r="D48" s="179" t="s">
        <v>37</v>
      </c>
      <c r="E48" s="179"/>
      <c r="F48" s="180"/>
    </row>
    <row r="49" spans="1:6" ht="18.75" customHeight="1" x14ac:dyDescent="0.15">
      <c r="A49" s="178"/>
      <c r="B49" s="73" t="s">
        <v>248</v>
      </c>
      <c r="C49" s="7" t="s">
        <v>263</v>
      </c>
      <c r="D49" s="181" t="s">
        <v>233</v>
      </c>
      <c r="E49" s="181"/>
      <c r="F49" s="182"/>
    </row>
    <row r="50" spans="1:6" ht="18.75" customHeight="1" x14ac:dyDescent="0.15">
      <c r="A50" s="130" t="s">
        <v>45</v>
      </c>
      <c r="B50" s="183" t="s">
        <v>67</v>
      </c>
      <c r="C50" s="183"/>
      <c r="D50" s="183"/>
      <c r="E50" s="183"/>
      <c r="F50" s="184"/>
    </row>
    <row r="51" spans="1:6" ht="18.75" customHeight="1" x14ac:dyDescent="0.15">
      <c r="A51" s="130" t="s">
        <v>43</v>
      </c>
      <c r="B51" s="183" t="s">
        <v>228</v>
      </c>
      <c r="C51" s="183"/>
      <c r="D51" s="183"/>
      <c r="E51" s="183"/>
      <c r="F51" s="184"/>
    </row>
    <row r="52" spans="1:6" ht="18.75" customHeight="1" thickBot="1" x14ac:dyDescent="0.2">
      <c r="A52" s="12" t="s">
        <v>38</v>
      </c>
      <c r="B52" s="176"/>
      <c r="C52" s="176"/>
      <c r="D52" s="176"/>
      <c r="E52" s="176"/>
      <c r="F52" s="177"/>
    </row>
    <row r="53" spans="1:6" ht="22.5" customHeight="1" thickTop="1" x14ac:dyDescent="0.15">
      <c r="A53" s="10" t="s">
        <v>31</v>
      </c>
      <c r="B53" s="185" t="s">
        <v>249</v>
      </c>
      <c r="C53" s="185"/>
      <c r="D53" s="185"/>
      <c r="E53" s="185"/>
      <c r="F53" s="186"/>
    </row>
    <row r="54" spans="1:6" ht="18.75" customHeight="1" x14ac:dyDescent="0.15">
      <c r="A54" s="178" t="s">
        <v>39</v>
      </c>
      <c r="B54" s="179" t="s">
        <v>32</v>
      </c>
      <c r="C54" s="187" t="s">
        <v>86</v>
      </c>
      <c r="D54" s="131" t="s">
        <v>40</v>
      </c>
      <c r="E54" s="131" t="s">
        <v>33</v>
      </c>
      <c r="F54" s="132" t="s">
        <v>44</v>
      </c>
    </row>
    <row r="55" spans="1:6" ht="18.75" customHeight="1" x14ac:dyDescent="0.15">
      <c r="A55" s="178"/>
      <c r="B55" s="179"/>
      <c r="C55" s="188"/>
      <c r="D55" s="15" t="s">
        <v>41</v>
      </c>
      <c r="E55" s="15" t="s">
        <v>34</v>
      </c>
      <c r="F55" s="16" t="s">
        <v>42</v>
      </c>
    </row>
    <row r="56" spans="1:6" ht="18.75" customHeight="1" x14ac:dyDescent="0.15">
      <c r="A56" s="178"/>
      <c r="B56" s="189" t="s">
        <v>234</v>
      </c>
      <c r="C56" s="190" t="s">
        <v>250</v>
      </c>
      <c r="D56" s="192">
        <v>2000000</v>
      </c>
      <c r="E56" s="192">
        <v>1970000</v>
      </c>
      <c r="F56" s="193">
        <f>E56/D56*100%</f>
        <v>0.98499999999999999</v>
      </c>
    </row>
    <row r="57" spans="1:6" ht="18.75" customHeight="1" x14ac:dyDescent="0.15">
      <c r="A57" s="178"/>
      <c r="B57" s="189"/>
      <c r="C57" s="191"/>
      <c r="D57" s="192"/>
      <c r="E57" s="192"/>
      <c r="F57" s="193"/>
    </row>
    <row r="58" spans="1:6" ht="18.75" customHeight="1" x14ac:dyDescent="0.15">
      <c r="A58" s="178" t="s">
        <v>35</v>
      </c>
      <c r="B58" s="131" t="s">
        <v>36</v>
      </c>
      <c r="C58" s="131" t="s">
        <v>46</v>
      </c>
      <c r="D58" s="179" t="s">
        <v>37</v>
      </c>
      <c r="E58" s="179"/>
      <c r="F58" s="180"/>
    </row>
    <row r="59" spans="1:6" ht="18.75" customHeight="1" x14ac:dyDescent="0.15">
      <c r="A59" s="178"/>
      <c r="B59" s="73" t="s">
        <v>251</v>
      </c>
      <c r="C59" s="7" t="s">
        <v>266</v>
      </c>
      <c r="D59" s="181" t="s">
        <v>252</v>
      </c>
      <c r="E59" s="181"/>
      <c r="F59" s="182"/>
    </row>
    <row r="60" spans="1:6" ht="18.75" customHeight="1" x14ac:dyDescent="0.15">
      <c r="A60" s="130" t="s">
        <v>45</v>
      </c>
      <c r="B60" s="183" t="s">
        <v>67</v>
      </c>
      <c r="C60" s="183"/>
      <c r="D60" s="183"/>
      <c r="E60" s="183"/>
      <c r="F60" s="184"/>
    </row>
    <row r="61" spans="1:6" ht="18.75" customHeight="1" x14ac:dyDescent="0.15">
      <c r="A61" s="130" t="s">
        <v>43</v>
      </c>
      <c r="B61" s="183" t="s">
        <v>228</v>
      </c>
      <c r="C61" s="183"/>
      <c r="D61" s="183"/>
      <c r="E61" s="183"/>
      <c r="F61" s="184"/>
    </row>
    <row r="62" spans="1:6" ht="18.75" customHeight="1" thickBot="1" x14ac:dyDescent="0.2">
      <c r="A62" s="12" t="s">
        <v>38</v>
      </c>
      <c r="B62" s="176"/>
      <c r="C62" s="176"/>
      <c r="D62" s="176"/>
      <c r="E62" s="176"/>
      <c r="F62" s="177"/>
    </row>
    <row r="63" spans="1:6" ht="22.5" customHeight="1" thickTop="1" x14ac:dyDescent="0.15">
      <c r="A63" s="10" t="s">
        <v>31</v>
      </c>
      <c r="B63" s="185" t="s">
        <v>253</v>
      </c>
      <c r="C63" s="185"/>
      <c r="D63" s="185"/>
      <c r="E63" s="185"/>
      <c r="F63" s="186"/>
    </row>
    <row r="64" spans="1:6" ht="18.75" customHeight="1" x14ac:dyDescent="0.15">
      <c r="A64" s="178" t="s">
        <v>39</v>
      </c>
      <c r="B64" s="179" t="s">
        <v>32</v>
      </c>
      <c r="C64" s="187" t="s">
        <v>86</v>
      </c>
      <c r="D64" s="131" t="s">
        <v>40</v>
      </c>
      <c r="E64" s="131" t="s">
        <v>33</v>
      </c>
      <c r="F64" s="132" t="s">
        <v>44</v>
      </c>
    </row>
    <row r="65" spans="1:6" ht="18.75" customHeight="1" x14ac:dyDescent="0.15">
      <c r="A65" s="178"/>
      <c r="B65" s="179"/>
      <c r="C65" s="188"/>
      <c r="D65" s="15" t="s">
        <v>41</v>
      </c>
      <c r="E65" s="15" t="s">
        <v>34</v>
      </c>
      <c r="F65" s="16" t="s">
        <v>42</v>
      </c>
    </row>
    <row r="66" spans="1:6" ht="18.75" customHeight="1" x14ac:dyDescent="0.15">
      <c r="A66" s="178"/>
      <c r="B66" s="189" t="s">
        <v>254</v>
      </c>
      <c r="C66" s="190" t="s">
        <v>255</v>
      </c>
      <c r="D66" s="192">
        <v>5200000</v>
      </c>
      <c r="E66" s="192">
        <v>5000000</v>
      </c>
      <c r="F66" s="193">
        <f>E66/D66*100%</f>
        <v>0.96153846153846156</v>
      </c>
    </row>
    <row r="67" spans="1:6" ht="18.75" customHeight="1" x14ac:dyDescent="0.15">
      <c r="A67" s="178"/>
      <c r="B67" s="189"/>
      <c r="C67" s="191"/>
      <c r="D67" s="192"/>
      <c r="E67" s="192"/>
      <c r="F67" s="193"/>
    </row>
    <row r="68" spans="1:6" ht="18.75" customHeight="1" x14ac:dyDescent="0.15">
      <c r="A68" s="178" t="s">
        <v>35</v>
      </c>
      <c r="B68" s="131" t="s">
        <v>36</v>
      </c>
      <c r="C68" s="131" t="s">
        <v>46</v>
      </c>
      <c r="D68" s="179" t="s">
        <v>37</v>
      </c>
      <c r="E68" s="179"/>
      <c r="F68" s="180"/>
    </row>
    <row r="69" spans="1:6" ht="18.75" customHeight="1" x14ac:dyDescent="0.15">
      <c r="A69" s="178"/>
      <c r="B69" s="73" t="s">
        <v>256</v>
      </c>
      <c r="C69" s="7" t="s">
        <v>267</v>
      </c>
      <c r="D69" s="181" t="s">
        <v>257</v>
      </c>
      <c r="E69" s="181"/>
      <c r="F69" s="182"/>
    </row>
    <row r="70" spans="1:6" ht="18.75" customHeight="1" x14ac:dyDescent="0.15">
      <c r="A70" s="130" t="s">
        <v>45</v>
      </c>
      <c r="B70" s="183" t="s">
        <v>67</v>
      </c>
      <c r="C70" s="183"/>
      <c r="D70" s="183"/>
      <c r="E70" s="183"/>
      <c r="F70" s="184"/>
    </row>
    <row r="71" spans="1:6" ht="18.75" customHeight="1" x14ac:dyDescent="0.15">
      <c r="A71" s="130" t="s">
        <v>43</v>
      </c>
      <c r="B71" s="183" t="s">
        <v>228</v>
      </c>
      <c r="C71" s="183"/>
      <c r="D71" s="183"/>
      <c r="E71" s="183"/>
      <c r="F71" s="184"/>
    </row>
    <row r="72" spans="1:6" ht="18.75" customHeight="1" thickBot="1" x14ac:dyDescent="0.2">
      <c r="A72" s="12" t="s">
        <v>38</v>
      </c>
      <c r="B72" s="176"/>
      <c r="C72" s="176"/>
      <c r="D72" s="176"/>
      <c r="E72" s="176"/>
      <c r="F72" s="177"/>
    </row>
    <row r="73" spans="1:6" ht="22.5" customHeight="1" thickTop="1" x14ac:dyDescent="0.15">
      <c r="A73" s="10" t="s">
        <v>31</v>
      </c>
      <c r="B73" s="185" t="s">
        <v>258</v>
      </c>
      <c r="C73" s="185"/>
      <c r="D73" s="185"/>
      <c r="E73" s="185"/>
      <c r="F73" s="186"/>
    </row>
    <row r="74" spans="1:6" ht="18.75" customHeight="1" x14ac:dyDescent="0.15">
      <c r="A74" s="178" t="s">
        <v>39</v>
      </c>
      <c r="B74" s="179" t="s">
        <v>32</v>
      </c>
      <c r="C74" s="187" t="s">
        <v>86</v>
      </c>
      <c r="D74" s="131" t="s">
        <v>40</v>
      </c>
      <c r="E74" s="131" t="s">
        <v>33</v>
      </c>
      <c r="F74" s="132" t="s">
        <v>44</v>
      </c>
    </row>
    <row r="75" spans="1:6" ht="18.75" customHeight="1" x14ac:dyDescent="0.15">
      <c r="A75" s="178"/>
      <c r="B75" s="179"/>
      <c r="C75" s="188"/>
      <c r="D75" s="15" t="s">
        <v>41</v>
      </c>
      <c r="E75" s="15" t="s">
        <v>34</v>
      </c>
      <c r="F75" s="16" t="s">
        <v>42</v>
      </c>
    </row>
    <row r="76" spans="1:6" ht="18.75" customHeight="1" x14ac:dyDescent="0.15">
      <c r="A76" s="178"/>
      <c r="B76" s="189" t="s">
        <v>259</v>
      </c>
      <c r="C76" s="190" t="s">
        <v>260</v>
      </c>
      <c r="D76" s="192">
        <v>1040000</v>
      </c>
      <c r="E76" s="192">
        <v>1000000</v>
      </c>
      <c r="F76" s="193">
        <f>E76/D76*100%</f>
        <v>0.96153846153846156</v>
      </c>
    </row>
    <row r="77" spans="1:6" ht="18.75" customHeight="1" x14ac:dyDescent="0.15">
      <c r="A77" s="178"/>
      <c r="B77" s="189"/>
      <c r="C77" s="191"/>
      <c r="D77" s="192"/>
      <c r="E77" s="192"/>
      <c r="F77" s="193"/>
    </row>
    <row r="78" spans="1:6" ht="18.75" customHeight="1" x14ac:dyDescent="0.15">
      <c r="A78" s="178" t="s">
        <v>35</v>
      </c>
      <c r="B78" s="131" t="s">
        <v>36</v>
      </c>
      <c r="C78" s="131" t="s">
        <v>46</v>
      </c>
      <c r="D78" s="179" t="s">
        <v>37</v>
      </c>
      <c r="E78" s="179"/>
      <c r="F78" s="180"/>
    </row>
    <row r="79" spans="1:6" ht="18.75" customHeight="1" x14ac:dyDescent="0.15">
      <c r="A79" s="178"/>
      <c r="B79" s="73" t="s">
        <v>261</v>
      </c>
      <c r="C79" s="7" t="s">
        <v>268</v>
      </c>
      <c r="D79" s="181" t="s">
        <v>262</v>
      </c>
      <c r="E79" s="181"/>
      <c r="F79" s="182"/>
    </row>
    <row r="80" spans="1:6" ht="18.75" customHeight="1" x14ac:dyDescent="0.15">
      <c r="A80" s="130" t="s">
        <v>45</v>
      </c>
      <c r="B80" s="183" t="s">
        <v>67</v>
      </c>
      <c r="C80" s="183"/>
      <c r="D80" s="183"/>
      <c r="E80" s="183"/>
      <c r="F80" s="184"/>
    </row>
    <row r="81" spans="1:6" ht="18.75" customHeight="1" x14ac:dyDescent="0.15">
      <c r="A81" s="130" t="s">
        <v>43</v>
      </c>
      <c r="B81" s="183" t="s">
        <v>228</v>
      </c>
      <c r="C81" s="183"/>
      <c r="D81" s="183"/>
      <c r="E81" s="183"/>
      <c r="F81" s="184"/>
    </row>
    <row r="82" spans="1:6" ht="18.75" customHeight="1" thickBot="1" x14ac:dyDescent="0.2">
      <c r="A82" s="12" t="s">
        <v>38</v>
      </c>
      <c r="B82" s="176"/>
      <c r="C82" s="176"/>
      <c r="D82" s="176"/>
      <c r="E82" s="176"/>
      <c r="F82" s="177"/>
    </row>
    <row r="83" spans="1:6" ht="14.25" thickTop="1" x14ac:dyDescent="0.15"/>
  </sheetData>
  <mergeCells count="121">
    <mergeCell ref="B43:F43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  <mergeCell ref="B11:F1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2:F12"/>
    <mergeCell ref="D16:D17"/>
    <mergeCell ref="E16:E17"/>
    <mergeCell ref="A28:A29"/>
    <mergeCell ref="D28:F28"/>
    <mergeCell ref="D29:F29"/>
    <mergeCell ref="B22:F22"/>
    <mergeCell ref="A14:A17"/>
    <mergeCell ref="B14:B15"/>
    <mergeCell ref="C14:C15"/>
    <mergeCell ref="B16:B17"/>
    <mergeCell ref="C16:C17"/>
    <mergeCell ref="B13:F13"/>
    <mergeCell ref="F16:F17"/>
    <mergeCell ref="A18:A19"/>
    <mergeCell ref="D18:F18"/>
    <mergeCell ref="D19:F19"/>
    <mergeCell ref="B20:F20"/>
    <mergeCell ref="B21:F21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2019-07-04T06:47:00Z</dcterms:modified>
</cp:coreProperties>
</file>