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8800" windowHeight="12390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89" i="9" l="1"/>
  <c r="B89" i="9"/>
  <c r="F86" i="9"/>
  <c r="E86" i="9"/>
  <c r="D86" i="9"/>
  <c r="C86" i="9"/>
  <c r="B86" i="9"/>
  <c r="B83" i="9"/>
  <c r="D79" i="9"/>
  <c r="B79" i="9"/>
  <c r="F76" i="9"/>
  <c r="E76" i="9"/>
  <c r="D76" i="9"/>
  <c r="C76" i="9"/>
  <c r="B76" i="9"/>
  <c r="B73" i="9"/>
  <c r="D69" i="9"/>
  <c r="B69" i="9"/>
  <c r="F66" i="9"/>
  <c r="E66" i="9"/>
  <c r="D66" i="9"/>
  <c r="C66" i="9"/>
  <c r="B66" i="9"/>
  <c r="B63" i="9"/>
  <c r="D59" i="9"/>
  <c r="B59" i="9"/>
  <c r="F56" i="9"/>
  <c r="E56" i="9"/>
  <c r="D56" i="9"/>
  <c r="C56" i="9"/>
  <c r="B56" i="9"/>
  <c r="B53" i="9"/>
  <c r="D49" i="9"/>
  <c r="B49" i="9"/>
  <c r="F46" i="9"/>
  <c r="E46" i="9"/>
  <c r="D46" i="9"/>
  <c r="C46" i="9"/>
  <c r="B46" i="9"/>
  <c r="B43" i="9"/>
  <c r="D39" i="9"/>
  <c r="B39" i="9"/>
  <c r="F36" i="9"/>
  <c r="E36" i="9"/>
  <c r="D36" i="9"/>
  <c r="C36" i="9"/>
  <c r="B36" i="9"/>
  <c r="B33" i="9"/>
  <c r="D29" i="9"/>
  <c r="B29" i="9"/>
  <c r="F26" i="9"/>
  <c r="E26" i="9"/>
  <c r="D26" i="9"/>
  <c r="C26" i="9"/>
  <c r="B26" i="9"/>
  <c r="B23" i="9"/>
  <c r="D19" i="9"/>
  <c r="B19" i="9"/>
  <c r="E16" i="9"/>
  <c r="D16" i="9"/>
  <c r="C16" i="9"/>
  <c r="B16" i="9"/>
  <c r="B13" i="9"/>
  <c r="D9" i="9"/>
  <c r="B9" i="9"/>
  <c r="E6" i="9"/>
  <c r="D6" i="9"/>
  <c r="C6" i="9"/>
  <c r="B6" i="9"/>
  <c r="B3" i="9"/>
  <c r="E85" i="8"/>
  <c r="C85" i="8"/>
  <c r="E75" i="8"/>
  <c r="C75" i="8"/>
  <c r="E65" i="8"/>
  <c r="C65" i="8"/>
  <c r="E55" i="8"/>
  <c r="C55" i="8"/>
  <c r="E45" i="8"/>
  <c r="C45" i="8"/>
  <c r="E35" i="8"/>
  <c r="C35" i="8"/>
  <c r="E25" i="8"/>
  <c r="C25" i="8"/>
  <c r="E15" i="8"/>
  <c r="C15" i="8"/>
  <c r="F16" i="9" s="1"/>
  <c r="E5" i="8"/>
  <c r="C5" i="8"/>
  <c r="F6" i="9" s="1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<sst xmlns="http://schemas.openxmlformats.org/spreadsheetml/2006/main" count="678" uniqueCount="258">
  <si>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</si>
  <si>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</si>
  <si>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</si>
  <si>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</si>
  <si>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</si>
  <si>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</si>
  <si>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</si>
  <si>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</si>
  <si>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</si>
  <si>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</si>
  <si>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</si>
  <si>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</si>
  <si>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</si>
  <si>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</si>
  <si>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</si>
  <si>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</si>
  <si>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</si>
  <si>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</si>
  <si>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</si>
  <si>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</si>
  <si>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</si>
  <si>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</si>
  <si>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</si>
  <si>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</si>
  <si>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</si>
  <si>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</si>
  <si>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</si>
  <si>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</si>
  <si>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</si>
  <si>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</si>
  <si>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</si>
  <si>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</si>
  <si>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</si>
  <si>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</si>
  <si>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</si>
  <si>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</si>
  <si>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</si>
  <si>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</si>
  <si>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</si>
  <si>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</si>
  <si>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</si>
  <si>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</si>
  <si>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</si>
  <si>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</si>
  <si>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</si>
  <si>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</si>
  <si>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</si>
  <si>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</si>
  <si>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</si>
  <si>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</si>
  <si>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</si>
  <si>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</si>
  <si>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</si>
  <si>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</si>
  <si>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</si>
  <si>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</si>
  <si>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</si>
  <si>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</si>
  <si>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</si>
  <si>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</si>
  <si>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</si>
  <si>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</si>
  <si>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</si>
  <si>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</si>
  <si>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</si>
  <si>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</si>
  <si>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</si>
  <si>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</si>
  <si>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</si>
  <si>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</si>
  <si>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</si>
  <si>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</si>
  <si>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</si>
  <si>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</si>
  <si>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</si>
  <si>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</si>
  <si>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</si>
  <si>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</si>
  <si>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</si>
  <si>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</si>
  <si>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</si>
  <si>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</si>
  <si>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</si>
  <si>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</si>
  <si>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</si>
  <si>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</si>
  <si>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</si>
  <si>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</si>
  <si>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</si>
  <si>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</si>
  <si>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</si>
  <si>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</si>
  <si>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</si>
  <si>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</si>
  <si>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</si>
  <si>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</si>
  <si>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</si>
  <si>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</si>
  <si>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</si>
  <si>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</si>
  <si>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</si>
  <si>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</si>
  <si>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</si>
  <si>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</si>
  <si>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</si>
  <si>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</si>
  <si>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</si>
  <si>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</si>
  <si>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</si>
  <si>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</si>
  <si>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</si>
  <si>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</si>
  <si>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</si>
  <si>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</si>
  <si>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</si>
  <si>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</si>
  <si>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</si>
  <si>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</si>
  <si>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</si>
  <si>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</si>
  <si>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</si>
  <si>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</si>
  <si>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</si>
  <si>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</si>
  <si>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</si>
  <si>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</si>
  <si>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</si>
  <si>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</si>
  <si>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</si>
  <si>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</si>
  <si>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</si>
  <si>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</si>
  <si>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</si>
  <si>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</si>
  <si>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</si>
  <si>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</si>
  <si>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</si>
  <si>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</si>
  <si>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</si>
  <si>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</si>
  <si>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</si>
  <si>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</si>
  <si>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</si>
  <si>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</si>
  <si>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</si>
  <si>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</si>
  <si>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</si>
  <si>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</si>
  <si>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</si>
  <si>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</si>
  <si>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</si>
  <si>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</si>
  <si>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수의 1인 견적</t>
  </si>
  <si>
    <t>일반</t>
    <phoneticPr fontId="4" type="noConversion"/>
  </si>
  <si>
    <t>소액수의</t>
    <phoneticPr fontId="4" type="noConversion"/>
  </si>
  <si>
    <t>(연중)2021년 조경수목 및 병충해 방제관리</t>
    <phoneticPr fontId="4" type="noConversion"/>
  </si>
  <si>
    <t>일오삼조경㈜</t>
    <phoneticPr fontId="4" type="noConversion"/>
  </si>
  <si>
    <t>2021.05.04.</t>
    <phoneticPr fontId="4" type="noConversion"/>
  </si>
  <si>
    <t>2021.05.10.</t>
    <phoneticPr fontId="4" type="noConversion"/>
  </si>
  <si>
    <t>2021.10.31.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</si>
  <si>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</si>
  <si>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</si>
  <si>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</si>
  <si>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</si>
  <si>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물품 발주계획(12월)</t>
    <phoneticPr fontId="4" type="noConversion"/>
  </si>
  <si>
    <t>용역 발주계획(12월)</t>
    <phoneticPr fontId="4" type="noConversion"/>
  </si>
  <si>
    <t>공사 발주계획(12월)</t>
    <phoneticPr fontId="4" type="noConversion"/>
  </si>
  <si>
    <t>(수시)시스템 냉난방기 설치 전기공사</t>
    <phoneticPr fontId="4" type="noConversion"/>
  </si>
  <si>
    <t>2021.11.09.</t>
    <phoneticPr fontId="4" type="noConversion"/>
  </si>
  <si>
    <t>2021.11.11.</t>
    <phoneticPr fontId="4" type="noConversion"/>
  </si>
  <si>
    <t>2021.11.30.</t>
    <phoneticPr fontId="4" type="noConversion"/>
  </si>
  <si>
    <t>2021.11.26</t>
    <phoneticPr fontId="4" type="noConversion"/>
  </si>
  <si>
    <t>12월</t>
    <phoneticPr fontId="4" type="noConversion"/>
  </si>
  <si>
    <t>2022년 청소년방과후아카데미 위탁 급식 계약</t>
    <phoneticPr fontId="4" type="noConversion"/>
  </si>
  <si>
    <t>청소년활동팀</t>
    <phoneticPr fontId="4" type="noConversion"/>
  </si>
  <si>
    <t>이유진</t>
    <phoneticPr fontId="4" type="noConversion"/>
  </si>
  <si>
    <t>031-729-9438</t>
    <phoneticPr fontId="4" type="noConversion"/>
  </si>
  <si>
    <t>2022년 청소년방과후아카데미 복합기 임대 계약</t>
    <phoneticPr fontId="4" type="noConversion"/>
  </si>
  <si>
    <t>연락처</t>
    <phoneticPr fontId="4" type="noConversion"/>
  </si>
  <si>
    <t>12월</t>
    <phoneticPr fontId="4" type="noConversion"/>
  </si>
  <si>
    <t>입찰</t>
    <phoneticPr fontId="4" type="noConversion"/>
  </si>
  <si>
    <t>청소년활동팀</t>
    <phoneticPr fontId="4" type="noConversion"/>
  </si>
  <si>
    <t>이유진</t>
    <phoneticPr fontId="4" type="noConversion"/>
  </si>
  <si>
    <t>수의</t>
    <phoneticPr fontId="4" type="noConversion"/>
  </si>
  <si>
    <t>031-729-9438</t>
    <phoneticPr fontId="4" type="noConversion"/>
  </si>
  <si>
    <t>2022년 서현청소년수련관 시설관리용역 계약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</si>
  <si>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</si>
  <si>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</si>
  <si>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</si>
  <si>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2022년 업무용 복합기 임대 계약</t>
    <phoneticPr fontId="4" type="noConversion"/>
  </si>
  <si>
    <t>차경섭</t>
    <phoneticPr fontId="4" type="noConversion"/>
  </si>
  <si>
    <t>2022년 소방안전관리 계약</t>
    <phoneticPr fontId="4" type="noConversion"/>
  </si>
  <si>
    <t>031-729-9412</t>
    <phoneticPr fontId="4" type="noConversion"/>
  </si>
  <si>
    <t>2022년 승강기유지 계약</t>
    <phoneticPr fontId="4" type="noConversion"/>
  </si>
  <si>
    <t>2022년 위생설비 임대 계약</t>
    <phoneticPr fontId="4" type="noConversion"/>
  </si>
  <si>
    <t>2022년 보안시스템 유지관리 계약</t>
    <phoneticPr fontId="4" type="noConversion"/>
  </si>
  <si>
    <t>2022년 방역소독 계약</t>
    <phoneticPr fontId="4" type="noConversion"/>
  </si>
  <si>
    <t>임흥국</t>
    <phoneticPr fontId="4" type="noConversion"/>
  </si>
  <si>
    <t>031-729-9416</t>
    <phoneticPr fontId="4" type="noConversion"/>
  </si>
  <si>
    <t>2021.11.30.</t>
    <phoneticPr fontId="4" type="noConversion"/>
  </si>
  <si>
    <t>판형 열교환기세관 실시</t>
    <phoneticPr fontId="4" type="noConversion"/>
  </si>
  <si>
    <t>2021.11.02.</t>
    <phoneticPr fontId="4" type="noConversion"/>
  </si>
  <si>
    <t>2021.11.02.~2021.11.03.</t>
    <phoneticPr fontId="4" type="noConversion"/>
  </si>
  <si>
    <t>2021.11.03.</t>
    <phoneticPr fontId="4" type="noConversion"/>
  </si>
  <si>
    <t>㈜크린피아에스</t>
    <phoneticPr fontId="4" type="noConversion"/>
  </si>
  <si>
    <t>성남시 중원구 순환로 187, 1층</t>
    <phoneticPr fontId="4" type="noConversion"/>
  </si>
  <si>
    <t>공연장 빔프로젝트 구입</t>
    <phoneticPr fontId="4" type="noConversion"/>
  </si>
  <si>
    <t>2021.11.09.</t>
    <phoneticPr fontId="4" type="noConversion"/>
  </si>
  <si>
    <t>2021.11.09.~2021.11.30.</t>
    <phoneticPr fontId="4" type="noConversion"/>
  </si>
  <si>
    <t>2021.11.26.</t>
    <phoneticPr fontId="4" type="noConversion"/>
  </si>
  <si>
    <t>믹스미디어</t>
    <phoneticPr fontId="4" type="noConversion"/>
  </si>
  <si>
    <t>성남시 분당구 매화로 51, 302-37호</t>
    <phoneticPr fontId="4" type="noConversion"/>
  </si>
  <si>
    <t>유얼리틀텔레비젼 프로그램</t>
    <phoneticPr fontId="4" type="noConversion"/>
  </si>
  <si>
    <t>2021.11.09.</t>
    <phoneticPr fontId="4" type="noConversion"/>
  </si>
  <si>
    <t>2021.11.11.~2021.11.19.</t>
    <phoneticPr fontId="4" type="noConversion"/>
  </si>
  <si>
    <t>2021.11.19.</t>
    <phoneticPr fontId="4" type="noConversion"/>
  </si>
  <si>
    <t>주필름</t>
    <phoneticPr fontId="4" type="noConversion"/>
  </si>
  <si>
    <t>김포시 양도로 46</t>
    <phoneticPr fontId="4" type="noConversion"/>
  </si>
  <si>
    <t>시스템 냉난방기 설치 전기공사</t>
    <phoneticPr fontId="4" type="noConversion"/>
  </si>
  <si>
    <t>2021.11.11.~2021.11.30.</t>
    <phoneticPr fontId="4" type="noConversion"/>
  </si>
  <si>
    <t>2021.11.19.</t>
    <phoneticPr fontId="4" type="noConversion"/>
  </si>
  <si>
    <t>경일소방전기㈜</t>
    <phoneticPr fontId="4" type="noConversion"/>
  </si>
  <si>
    <t>성남시 분당구 판교로 610번길 18</t>
    <phoneticPr fontId="4" type="noConversion"/>
  </si>
  <si>
    <t>안전하게 놀자고 기획활동 차량임차</t>
    <phoneticPr fontId="4" type="noConversion"/>
  </si>
  <si>
    <t>2021.11.10.</t>
    <phoneticPr fontId="4" type="noConversion"/>
  </si>
  <si>
    <t>2021.11.13.~2021.11.13.</t>
    <phoneticPr fontId="4" type="noConversion"/>
  </si>
  <si>
    <t>2021.11.13.</t>
    <phoneticPr fontId="4" type="noConversion"/>
  </si>
  <si>
    <t>뉴한솔고속㈜</t>
    <phoneticPr fontId="4" type="noConversion"/>
  </si>
  <si>
    <t>성남시 수정구 수진1동 2216</t>
    <phoneticPr fontId="4" type="noConversion"/>
  </si>
  <si>
    <t>퍼스널컬러 메이크업 진단 프로그램</t>
    <phoneticPr fontId="4" type="noConversion"/>
  </si>
  <si>
    <t>2021.11.15.</t>
    <phoneticPr fontId="4" type="noConversion"/>
  </si>
  <si>
    <t>2021.11.20.</t>
    <phoneticPr fontId="4" type="noConversion"/>
  </si>
  <si>
    <t>한국패션심리연구원</t>
    <phoneticPr fontId="4" type="noConversion"/>
  </si>
  <si>
    <t>서울 강남구 선릉로 840, 4층</t>
    <phoneticPr fontId="4" type="noConversion"/>
  </si>
  <si>
    <t>마음공감 상담실 전기공사</t>
    <phoneticPr fontId="4" type="noConversion"/>
  </si>
  <si>
    <t>2021.11.19.</t>
    <phoneticPr fontId="4" type="noConversion"/>
  </si>
  <si>
    <t>2021.11.19.~2021.12.10.</t>
    <phoneticPr fontId="4" type="noConversion"/>
  </si>
  <si>
    <t>성남시 분당구 판교로 610번길 18</t>
    <phoneticPr fontId="4" type="noConversion"/>
  </si>
  <si>
    <t>마음공감 상담실 설치공사</t>
    <phoneticPr fontId="4" type="noConversion"/>
  </si>
  <si>
    <t>2021.11.18.</t>
    <phoneticPr fontId="4" type="noConversion"/>
  </si>
  <si>
    <t>2021.11.18.~2021.12.10.</t>
    <phoneticPr fontId="4" type="noConversion"/>
  </si>
  <si>
    <t>주식회사 공간설계</t>
    <phoneticPr fontId="4" type="noConversion"/>
  </si>
  <si>
    <t>성남시 중원구 둔촌대로 457번길 27</t>
    <phoneticPr fontId="4" type="noConversion"/>
  </si>
  <si>
    <t>지구촌 성남 IN과 함께 걸어가다</t>
    <phoneticPr fontId="4" type="noConversion"/>
  </si>
  <si>
    <t>2021.11.26.</t>
    <phoneticPr fontId="4" type="noConversion"/>
  </si>
  <si>
    <t>2021.11.26.~2021.12.03.</t>
    <phoneticPr fontId="4" type="noConversion"/>
  </si>
  <si>
    <t>최종구</t>
    <phoneticPr fontId="4" type="noConversion"/>
  </si>
  <si>
    <t>박성민</t>
    <phoneticPr fontId="4" type="noConversion"/>
  </si>
  <si>
    <t>고준호</t>
    <phoneticPr fontId="4" type="noConversion"/>
  </si>
  <si>
    <t>이종희</t>
    <phoneticPr fontId="4" type="noConversion"/>
  </si>
  <si>
    <t>박예숙</t>
    <phoneticPr fontId="4" type="noConversion"/>
  </si>
  <si>
    <t>민율미</t>
    <phoneticPr fontId="4" type="noConversion"/>
  </si>
  <si>
    <t>이종희</t>
    <phoneticPr fontId="4" type="noConversion"/>
  </si>
  <si>
    <t>김현근</t>
    <phoneticPr fontId="4" type="noConversion"/>
  </si>
  <si>
    <t>2022년 인생네컷 포토부스 렌탈 계약</t>
    <phoneticPr fontId="4" type="noConversion"/>
  </si>
  <si>
    <t>청소년활동팀</t>
    <phoneticPr fontId="4" type="noConversion"/>
  </si>
  <si>
    <t>유상희</t>
    <phoneticPr fontId="4" type="noConversion"/>
  </si>
  <si>
    <t>031-729-9431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</si>
</sst>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49" fontId="8" fillId="2" borderId="43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 wrapText="1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0" fillId="0" borderId="0" xfId="0"/>
    <xf numFmtId="0" fontId="29" fillId="4" borderId="53" xfId="0" applyFont="1" applyFill="1" applyBorder="1" applyAlignment="1">
      <alignment horizontal="center" vertical="center" shrinkToFit="1"/>
    </xf>
    <xf numFmtId="180" fontId="29" fillId="4" borderId="54" xfId="0" applyNumberFormat="1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/>
    </xf>
    <xf numFmtId="176" fontId="20" fillId="0" borderId="54" xfId="0" applyNumberFormat="1" applyFont="1" applyFill="1" applyBorder="1" applyAlignment="1">
      <alignment horizontal="center" vertical="center" wrapText="1"/>
    </xf>
    <xf numFmtId="176" fontId="20" fillId="0" borderId="54" xfId="0" applyNumberFormat="1" applyFont="1" applyFill="1" applyBorder="1" applyAlignment="1">
      <alignment horizontal="center" vertical="center" shrinkToFit="1"/>
    </xf>
    <xf numFmtId="176" fontId="20" fillId="0" borderId="54" xfId="0" applyNumberFormat="1" applyFont="1" applyFill="1" applyBorder="1" applyAlignment="1">
      <alignment horizontal="center" vertical="center"/>
    </xf>
    <xf numFmtId="176" fontId="20" fillId="0" borderId="55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56" xfId="0" applyFont="1" applyFill="1" applyBorder="1" applyAlignment="1">
      <alignment horizontal="center" vertical="center" shrinkToFit="1"/>
    </xf>
    <xf numFmtId="180" fontId="29" fillId="4" borderId="57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177" fontId="8" fillId="0" borderId="53" xfId="0" applyNumberFormat="1" applyFont="1" applyFill="1" applyBorder="1" applyAlignment="1">
      <alignment horizontal="left" vertical="center" shrinkToFit="1"/>
    </xf>
    <xf numFmtId="0" fontId="24" fillId="0" borderId="54" xfId="11" applyFont="1" applyFill="1" applyBorder="1" applyAlignment="1">
      <alignment horizontal="center" vertical="center" shrinkToFit="1"/>
    </xf>
    <xf numFmtId="179" fontId="8" fillId="0" borderId="54" xfId="12" applyNumberFormat="1" applyFont="1" applyFill="1" applyBorder="1" applyAlignment="1">
      <alignment vertical="center" wrapText="1"/>
    </xf>
    <xf numFmtId="38" fontId="24" fillId="0" borderId="54" xfId="2" applyNumberFormat="1" applyFont="1" applyFill="1" applyBorder="1" applyAlignment="1">
      <alignment horizontal="center" vertical="center"/>
    </xf>
    <xf numFmtId="178" fontId="24" fillId="0" borderId="54" xfId="0" applyNumberFormat="1" applyFont="1" applyFill="1" applyBorder="1" applyAlignment="1">
      <alignment horizontal="center" vertical="center"/>
    </xf>
    <xf numFmtId="177" fontId="8" fillId="0" borderId="54" xfId="0" applyNumberFormat="1" applyFont="1" applyFill="1" applyBorder="1" applyAlignment="1">
      <alignment horizontal="center" vertical="center"/>
    </xf>
    <xf numFmtId="177" fontId="8" fillId="0" borderId="55" xfId="0" applyNumberFormat="1" applyFont="1" applyFill="1" applyBorder="1" applyAlignment="1">
      <alignment horizontal="left" vertical="center" shrinkToFit="1"/>
    </xf>
    <xf numFmtId="0" fontId="18" fillId="0" borderId="14" xfId="0" applyFont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right" vertical="center" shrinkToFit="1"/>
    </xf>
    <xf numFmtId="0" fontId="17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176" fontId="20" fillId="4" borderId="38" xfId="0" applyNumberFormat="1" applyFont="1" applyFill="1" applyBorder="1" applyAlignment="1">
      <alignment horizontal="center" vertical="center" wrapTex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0" fontId="8" fillId="4" borderId="53" xfId="0" applyNumberFormat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 shrinkToFit="1"/>
    </xf>
    <xf numFmtId="41" fontId="8" fillId="4" borderId="54" xfId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20" fillId="3" borderId="44" xfId="0" applyNumberFormat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shrinkToFit="1"/>
    </xf>
    <xf numFmtId="0" fontId="20" fillId="0" borderId="55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20" fillId="4" borderId="34" xfId="0" quotePrefix="1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176" fontId="20" fillId="4" borderId="34" xfId="0" applyNumberFormat="1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/>
    </xf>
    <xf numFmtId="0" fontId="24" fillId="4" borderId="34" xfId="11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9" fillId="0" borderId="6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7" fillId="0" borderId="48" xfId="0" quotePrefix="1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86" t="s">
        <v>164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ht="24.95" customHeight="1" thickTop="1" x14ac:dyDescent="0.15">
      <c r="A3" s="107">
        <v>2021</v>
      </c>
      <c r="B3" s="112">
        <v>12</v>
      </c>
      <c r="C3" s="135" t="s">
        <v>151</v>
      </c>
      <c r="D3" s="109"/>
      <c r="E3" s="108"/>
      <c r="F3" s="110"/>
      <c r="G3" s="109"/>
      <c r="H3" s="111"/>
      <c r="I3" s="109"/>
      <c r="J3" s="109"/>
      <c r="K3" s="109"/>
      <c r="L3" s="10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87" t="s">
        <v>90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188"/>
      <c r="B2" s="188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23" t="s">
        <v>4</v>
      </c>
      <c r="B3" s="221" t="s">
        <v>5</v>
      </c>
      <c r="C3" s="221" t="s">
        <v>76</v>
      </c>
      <c r="D3" s="221" t="s">
        <v>92</v>
      </c>
      <c r="E3" s="217" t="s">
        <v>95</v>
      </c>
      <c r="F3" s="218"/>
      <c r="G3" s="217" t="s">
        <v>96</v>
      </c>
      <c r="H3" s="218"/>
      <c r="I3" s="219" t="s">
        <v>91</v>
      </c>
    </row>
    <row r="4" spans="1:9" ht="28.5" customHeight="1" thickBot="1" x14ac:dyDescent="0.2">
      <c r="A4" s="224"/>
      <c r="B4" s="222"/>
      <c r="C4" s="222"/>
      <c r="D4" s="222"/>
      <c r="E4" s="28" t="s">
        <v>93</v>
      </c>
      <c r="F4" s="28" t="s">
        <v>94</v>
      </c>
      <c r="G4" s="28" t="s">
        <v>93</v>
      </c>
      <c r="H4" s="28" t="s">
        <v>94</v>
      </c>
      <c r="I4" s="220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>
      <selection activeCell="G11" sqref="G1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7" customWidth="1"/>
    <col min="6" max="6" width="12.44140625" style="91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86" t="s">
        <v>165</v>
      </c>
      <c r="B1" s="186"/>
      <c r="C1" s="186"/>
      <c r="D1" s="186"/>
      <c r="E1" s="186"/>
      <c r="F1" s="186"/>
      <c r="G1" s="186"/>
      <c r="H1" s="186"/>
      <c r="I1" s="186"/>
    </row>
    <row r="2" spans="1:12" s="117" customFormat="1" ht="25.5" customHeight="1" thickBot="1" x14ac:dyDescent="0.2">
      <c r="A2" s="96" t="s">
        <v>67</v>
      </c>
      <c r="B2" s="95" t="s">
        <v>48</v>
      </c>
      <c r="C2" s="94" t="s">
        <v>64</v>
      </c>
      <c r="D2" s="94" t="s">
        <v>0</v>
      </c>
      <c r="E2" s="165" t="s">
        <v>65</v>
      </c>
      <c r="F2" s="98" t="s">
        <v>49</v>
      </c>
      <c r="G2" s="94" t="s">
        <v>50</v>
      </c>
      <c r="H2" s="94" t="s">
        <v>178</v>
      </c>
      <c r="I2" s="97" t="s">
        <v>1</v>
      </c>
      <c r="J2" s="8"/>
      <c r="K2" s="9"/>
      <c r="L2" s="8"/>
    </row>
    <row r="3" spans="1:12" s="117" customFormat="1" ht="25.5" customHeight="1" thickTop="1" x14ac:dyDescent="0.15">
      <c r="A3" s="166">
        <v>2021</v>
      </c>
      <c r="B3" s="167" t="s">
        <v>179</v>
      </c>
      <c r="C3" s="120" t="s">
        <v>173</v>
      </c>
      <c r="D3" s="120" t="s">
        <v>180</v>
      </c>
      <c r="E3" s="121">
        <v>43470</v>
      </c>
      <c r="F3" s="168" t="s">
        <v>181</v>
      </c>
      <c r="G3" s="120" t="s">
        <v>182</v>
      </c>
      <c r="H3" s="120" t="s">
        <v>176</v>
      </c>
      <c r="I3" s="169"/>
      <c r="J3" s="8"/>
      <c r="K3" s="9"/>
      <c r="L3" s="8"/>
    </row>
    <row r="4" spans="1:12" s="86" customFormat="1" ht="24.95" customHeight="1" x14ac:dyDescent="0.15">
      <c r="A4" s="170">
        <v>2021</v>
      </c>
      <c r="B4" s="171" t="s">
        <v>172</v>
      </c>
      <c r="C4" s="172" t="s">
        <v>177</v>
      </c>
      <c r="D4" s="173" t="s">
        <v>183</v>
      </c>
      <c r="E4" s="174">
        <v>1200</v>
      </c>
      <c r="F4" s="175" t="s">
        <v>174</v>
      </c>
      <c r="G4" s="173" t="s">
        <v>175</v>
      </c>
      <c r="H4" s="173" t="s">
        <v>184</v>
      </c>
      <c r="I4" s="176"/>
      <c r="J4" s="84"/>
      <c r="K4" s="85"/>
      <c r="L4" s="84"/>
    </row>
    <row r="5" spans="1:12" s="86" customFormat="1" ht="24.95" customHeight="1" x14ac:dyDescent="0.15">
      <c r="A5" s="170">
        <v>2021</v>
      </c>
      <c r="B5" s="171" t="s">
        <v>172</v>
      </c>
      <c r="C5" s="172" t="s">
        <v>189</v>
      </c>
      <c r="D5" s="173" t="s">
        <v>183</v>
      </c>
      <c r="E5" s="174">
        <v>1200</v>
      </c>
      <c r="F5" s="175" t="s">
        <v>186</v>
      </c>
      <c r="G5" s="173" t="s">
        <v>190</v>
      </c>
      <c r="H5" s="173" t="s">
        <v>192</v>
      </c>
      <c r="I5" s="176"/>
      <c r="J5" s="84"/>
      <c r="K5" s="85"/>
      <c r="L5" s="84"/>
    </row>
    <row r="6" spans="1:12" s="86" customFormat="1" ht="24.95" customHeight="1" x14ac:dyDescent="0.15">
      <c r="A6" s="170">
        <v>2021</v>
      </c>
      <c r="B6" s="171" t="s">
        <v>172</v>
      </c>
      <c r="C6" s="172" t="s">
        <v>191</v>
      </c>
      <c r="D6" s="173" t="s">
        <v>183</v>
      </c>
      <c r="E6" s="174">
        <v>2400</v>
      </c>
      <c r="F6" s="175" t="s">
        <v>186</v>
      </c>
      <c r="G6" s="173" t="s">
        <v>190</v>
      </c>
      <c r="H6" s="173" t="s">
        <v>192</v>
      </c>
      <c r="I6" s="176"/>
      <c r="J6" s="84"/>
      <c r="K6" s="85"/>
      <c r="L6" s="84"/>
    </row>
    <row r="7" spans="1:12" s="86" customFormat="1" ht="24.95" customHeight="1" x14ac:dyDescent="0.15">
      <c r="A7" s="170">
        <v>2021</v>
      </c>
      <c r="B7" s="171" t="s">
        <v>172</v>
      </c>
      <c r="C7" s="172" t="s">
        <v>193</v>
      </c>
      <c r="D7" s="173" t="s">
        <v>183</v>
      </c>
      <c r="E7" s="174">
        <v>3480</v>
      </c>
      <c r="F7" s="175" t="s">
        <v>186</v>
      </c>
      <c r="G7" s="173" t="s">
        <v>190</v>
      </c>
      <c r="H7" s="173" t="s">
        <v>192</v>
      </c>
      <c r="I7" s="176"/>
      <c r="J7" s="84"/>
      <c r="K7" s="85"/>
      <c r="L7" s="84"/>
    </row>
    <row r="8" spans="1:12" s="86" customFormat="1" ht="24.95" customHeight="1" x14ac:dyDescent="0.15">
      <c r="A8" s="170">
        <v>2021</v>
      </c>
      <c r="B8" s="171" t="s">
        <v>172</v>
      </c>
      <c r="C8" s="172" t="s">
        <v>194</v>
      </c>
      <c r="D8" s="173" t="s">
        <v>183</v>
      </c>
      <c r="E8" s="174">
        <v>11220</v>
      </c>
      <c r="F8" s="175" t="s">
        <v>186</v>
      </c>
      <c r="G8" s="173" t="s">
        <v>190</v>
      </c>
      <c r="H8" s="173" t="s">
        <v>192</v>
      </c>
      <c r="I8" s="176"/>
      <c r="J8" s="84"/>
      <c r="K8" s="85"/>
      <c r="L8" s="84"/>
    </row>
    <row r="9" spans="1:12" s="86" customFormat="1" ht="24.95" customHeight="1" x14ac:dyDescent="0.15">
      <c r="A9" s="170">
        <v>2021</v>
      </c>
      <c r="B9" s="171" t="s">
        <v>172</v>
      </c>
      <c r="C9" s="172" t="s">
        <v>195</v>
      </c>
      <c r="D9" s="173" t="s">
        <v>183</v>
      </c>
      <c r="E9" s="174">
        <v>3372</v>
      </c>
      <c r="F9" s="175" t="s">
        <v>186</v>
      </c>
      <c r="G9" s="173" t="s">
        <v>190</v>
      </c>
      <c r="H9" s="173" t="s">
        <v>192</v>
      </c>
      <c r="I9" s="176"/>
      <c r="J9" s="84"/>
      <c r="K9" s="85"/>
      <c r="L9" s="84"/>
    </row>
    <row r="10" spans="1:12" s="86" customFormat="1" ht="24.95" customHeight="1" x14ac:dyDescent="0.15">
      <c r="A10" s="170">
        <v>2021</v>
      </c>
      <c r="B10" s="171" t="s">
        <v>172</v>
      </c>
      <c r="C10" s="172" t="s">
        <v>196</v>
      </c>
      <c r="D10" s="173" t="s">
        <v>183</v>
      </c>
      <c r="E10" s="174">
        <v>2196</v>
      </c>
      <c r="F10" s="175" t="s">
        <v>186</v>
      </c>
      <c r="G10" s="173" t="s">
        <v>197</v>
      </c>
      <c r="H10" s="173" t="s">
        <v>198</v>
      </c>
      <c r="I10" s="176"/>
      <c r="J10" s="84"/>
      <c r="K10" s="85"/>
      <c r="L10" s="84"/>
    </row>
    <row r="11" spans="1:12" s="86" customFormat="1" ht="24.95" customHeight="1" x14ac:dyDescent="0.15">
      <c r="A11" s="170">
        <v>2021</v>
      </c>
      <c r="B11" s="171" t="s">
        <v>172</v>
      </c>
      <c r="C11" s="172" t="s">
        <v>254</v>
      </c>
      <c r="D11" s="173" t="s">
        <v>183</v>
      </c>
      <c r="E11" s="174">
        <v>4950</v>
      </c>
      <c r="F11" s="175" t="s">
        <v>255</v>
      </c>
      <c r="G11" s="173" t="s">
        <v>256</v>
      </c>
      <c r="H11" s="173" t="s">
        <v>257</v>
      </c>
      <c r="I11" s="176"/>
      <c r="J11" s="84"/>
      <c r="K11" s="85"/>
      <c r="L11" s="84"/>
    </row>
    <row r="12" spans="1:12" s="86" customFormat="1" ht="24.95" customHeight="1" thickBot="1" x14ac:dyDescent="0.2">
      <c r="A12" s="92">
        <v>2021</v>
      </c>
      <c r="B12" s="93" t="s">
        <v>172</v>
      </c>
      <c r="C12" s="102" t="s">
        <v>185</v>
      </c>
      <c r="D12" s="88" t="s">
        <v>183</v>
      </c>
      <c r="E12" s="153">
        <v>353790</v>
      </c>
      <c r="F12" s="90" t="s">
        <v>186</v>
      </c>
      <c r="G12" s="88" t="s">
        <v>187</v>
      </c>
      <c r="H12" s="88" t="s">
        <v>188</v>
      </c>
      <c r="I12" s="89"/>
      <c r="J12" s="84"/>
      <c r="K12" s="85"/>
      <c r="L12" s="84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tabSelected="1" zoomScale="90" zoomScaleNormal="90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86" t="s">
        <v>166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7" customHeight="1" thickBot="1" x14ac:dyDescent="0.2">
      <c r="A2" s="96" t="s">
        <v>47</v>
      </c>
      <c r="B2" s="95" t="s">
        <v>48</v>
      </c>
      <c r="C2" s="94" t="s">
        <v>88</v>
      </c>
      <c r="D2" s="94" t="s">
        <v>87</v>
      </c>
      <c r="E2" s="94" t="s">
        <v>0</v>
      </c>
      <c r="F2" s="95" t="s">
        <v>97</v>
      </c>
      <c r="G2" s="95" t="s">
        <v>86</v>
      </c>
      <c r="H2" s="95" t="s">
        <v>85</v>
      </c>
      <c r="I2" s="95" t="s">
        <v>84</v>
      </c>
      <c r="J2" s="98" t="s">
        <v>49</v>
      </c>
      <c r="K2" s="94" t="s">
        <v>50</v>
      </c>
      <c r="L2" s="94" t="s">
        <v>51</v>
      </c>
      <c r="M2" s="97" t="s">
        <v>1</v>
      </c>
    </row>
    <row r="3" spans="1:13" ht="24.95" customHeight="1" thickTop="1" x14ac:dyDescent="0.15">
      <c r="A3" s="118"/>
      <c r="B3" s="119"/>
      <c r="C3" s="135" t="s">
        <v>151</v>
      </c>
      <c r="D3" s="120"/>
      <c r="E3" s="120"/>
      <c r="F3" s="121"/>
      <c r="G3" s="121"/>
      <c r="H3" s="121"/>
      <c r="I3" s="121"/>
      <c r="J3" s="122"/>
      <c r="K3" s="123"/>
      <c r="L3" s="123"/>
      <c r="M3" s="124"/>
    </row>
    <row r="4" spans="1:13" ht="24.95" customHeight="1" x14ac:dyDescent="0.15">
      <c r="A4" s="107"/>
      <c r="B4" s="112"/>
      <c r="C4" s="125"/>
      <c r="D4" s="125"/>
      <c r="E4" s="125"/>
      <c r="F4" s="126"/>
      <c r="G4" s="126"/>
      <c r="H4" s="126"/>
      <c r="I4" s="126"/>
      <c r="J4" s="154"/>
      <c r="K4" s="155"/>
      <c r="L4" s="155"/>
      <c r="M4" s="127"/>
    </row>
    <row r="5" spans="1:13" ht="24.95" customHeight="1" thickBot="1" x14ac:dyDescent="0.2">
      <c r="A5" s="128"/>
      <c r="B5" s="129"/>
      <c r="C5" s="130"/>
      <c r="D5" s="113"/>
      <c r="E5" s="114"/>
      <c r="F5" s="131"/>
      <c r="G5" s="132"/>
      <c r="H5" s="132"/>
      <c r="I5" s="131"/>
      <c r="J5" s="133"/>
      <c r="K5" s="133"/>
      <c r="L5" s="133"/>
      <c r="M5" s="134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17" sqref="D17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87" t="s">
        <v>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6.25" thickBot="1" x14ac:dyDescent="0.2">
      <c r="A2" s="188"/>
      <c r="B2" s="188"/>
      <c r="C2" s="22"/>
      <c r="D2" s="22"/>
      <c r="E2" s="22"/>
      <c r="F2" s="35"/>
      <c r="G2" s="35"/>
      <c r="H2" s="35"/>
      <c r="I2" s="35"/>
      <c r="J2" s="189" t="s">
        <v>3</v>
      </c>
      <c r="K2" s="189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127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H16" sqref="H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87" t="s">
        <v>23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6.25" thickBot="1" x14ac:dyDescent="0.2">
      <c r="A2" s="188"/>
      <c r="B2" s="188"/>
      <c r="C2" s="22"/>
      <c r="D2" s="22"/>
      <c r="E2" s="22"/>
      <c r="F2" s="35"/>
      <c r="G2" s="35"/>
      <c r="H2" s="35"/>
      <c r="I2" s="35"/>
      <c r="J2" s="189" t="s">
        <v>3</v>
      </c>
      <c r="K2" s="189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F10" sqref="F10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87" t="s">
        <v>13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89" t="s">
        <v>3</v>
      </c>
      <c r="I2" s="189"/>
    </row>
    <row r="3" spans="1:9" ht="29.25" customHeight="1" thickBot="1" x14ac:dyDescent="0.2">
      <c r="A3" s="78" t="s">
        <v>5</v>
      </c>
      <c r="B3" s="79" t="s">
        <v>30</v>
      </c>
      <c r="C3" s="79" t="s">
        <v>14</v>
      </c>
      <c r="D3" s="79" t="s">
        <v>15</v>
      </c>
      <c r="E3" s="79" t="s">
        <v>16</v>
      </c>
      <c r="F3" s="79" t="s">
        <v>17</v>
      </c>
      <c r="G3" s="80" t="s">
        <v>66</v>
      </c>
      <c r="H3" s="79" t="s">
        <v>29</v>
      </c>
      <c r="I3" s="81" t="s">
        <v>18</v>
      </c>
    </row>
    <row r="4" spans="1:9" ht="30" customHeight="1" thickTop="1" x14ac:dyDescent="0.15">
      <c r="A4" s="136" t="s">
        <v>130</v>
      </c>
      <c r="B4" s="137" t="s">
        <v>112</v>
      </c>
      <c r="C4" s="138">
        <v>7101600</v>
      </c>
      <c r="D4" s="139" t="s">
        <v>128</v>
      </c>
      <c r="E4" s="140" t="s">
        <v>133</v>
      </c>
      <c r="F4" s="141" t="s">
        <v>134</v>
      </c>
      <c r="G4" s="141" t="s">
        <v>199</v>
      </c>
      <c r="H4" s="141" t="s">
        <v>199</v>
      </c>
      <c r="I4" s="142"/>
    </row>
    <row r="5" spans="1:9" ht="30" customHeight="1" x14ac:dyDescent="0.15">
      <c r="A5" s="73" t="s">
        <v>132</v>
      </c>
      <c r="B5" s="69" t="s">
        <v>112</v>
      </c>
      <c r="C5" s="70">
        <v>2631000</v>
      </c>
      <c r="D5" s="71" t="s">
        <v>128</v>
      </c>
      <c r="E5" s="100" t="s">
        <v>133</v>
      </c>
      <c r="F5" s="101" t="s">
        <v>134</v>
      </c>
      <c r="G5" s="101" t="s">
        <v>199</v>
      </c>
      <c r="H5" s="101" t="s">
        <v>199</v>
      </c>
      <c r="I5" s="74"/>
    </row>
    <row r="6" spans="1:9" ht="30" customHeight="1" x14ac:dyDescent="0.15">
      <c r="A6" s="73" t="s">
        <v>111</v>
      </c>
      <c r="B6" s="177" t="s">
        <v>139</v>
      </c>
      <c r="C6" s="70">
        <v>2280000</v>
      </c>
      <c r="D6" s="71" t="s">
        <v>135</v>
      </c>
      <c r="E6" s="100" t="s">
        <v>133</v>
      </c>
      <c r="F6" s="101" t="s">
        <v>134</v>
      </c>
      <c r="G6" s="101" t="s">
        <v>199</v>
      </c>
      <c r="H6" s="101" t="s">
        <v>199</v>
      </c>
      <c r="I6" s="74"/>
    </row>
    <row r="7" spans="1:9" ht="30" customHeight="1" x14ac:dyDescent="0.15">
      <c r="A7" s="73" t="s">
        <v>98</v>
      </c>
      <c r="B7" s="177" t="s">
        <v>103</v>
      </c>
      <c r="C7" s="70">
        <v>3366000</v>
      </c>
      <c r="D7" s="71" t="s">
        <v>136</v>
      </c>
      <c r="E7" s="100" t="s">
        <v>133</v>
      </c>
      <c r="F7" s="101" t="s">
        <v>134</v>
      </c>
      <c r="G7" s="101" t="s">
        <v>199</v>
      </c>
      <c r="H7" s="101" t="s">
        <v>199</v>
      </c>
      <c r="I7" s="74"/>
    </row>
    <row r="8" spans="1:9" ht="30" customHeight="1" x14ac:dyDescent="0.15">
      <c r="A8" s="73" t="s">
        <v>102</v>
      </c>
      <c r="B8" s="177" t="s">
        <v>104</v>
      </c>
      <c r="C8" s="70">
        <v>3432000</v>
      </c>
      <c r="D8" s="71" t="s">
        <v>136</v>
      </c>
      <c r="E8" s="100" t="s">
        <v>133</v>
      </c>
      <c r="F8" s="101" t="s">
        <v>134</v>
      </c>
      <c r="G8" s="101" t="s">
        <v>199</v>
      </c>
      <c r="H8" s="101" t="s">
        <v>199</v>
      </c>
      <c r="I8" s="74"/>
    </row>
    <row r="9" spans="1:9" ht="30" customHeight="1" x14ac:dyDescent="0.15">
      <c r="A9" s="73" t="s">
        <v>109</v>
      </c>
      <c r="B9" s="177" t="s">
        <v>105</v>
      </c>
      <c r="C9" s="70">
        <v>10002720</v>
      </c>
      <c r="D9" s="71" t="s">
        <v>136</v>
      </c>
      <c r="E9" s="100" t="s">
        <v>133</v>
      </c>
      <c r="F9" s="101" t="s">
        <v>134</v>
      </c>
      <c r="G9" s="101" t="s">
        <v>199</v>
      </c>
      <c r="H9" s="101" t="s">
        <v>199</v>
      </c>
      <c r="I9" s="74"/>
    </row>
    <row r="10" spans="1:9" ht="30" customHeight="1" x14ac:dyDescent="0.15">
      <c r="A10" s="73" t="s">
        <v>110</v>
      </c>
      <c r="B10" s="69" t="s">
        <v>106</v>
      </c>
      <c r="C10" s="70">
        <v>1200000</v>
      </c>
      <c r="D10" s="71" t="s">
        <v>137</v>
      </c>
      <c r="E10" s="100" t="s">
        <v>133</v>
      </c>
      <c r="F10" s="101" t="s">
        <v>134</v>
      </c>
      <c r="G10" s="101" t="s">
        <v>199</v>
      </c>
      <c r="H10" s="101" t="s">
        <v>199</v>
      </c>
      <c r="I10" s="75"/>
    </row>
    <row r="11" spans="1:9" ht="30" customHeight="1" x14ac:dyDescent="0.15">
      <c r="A11" s="73" t="s">
        <v>107</v>
      </c>
      <c r="B11" s="69" t="s">
        <v>141</v>
      </c>
      <c r="C11" s="70">
        <v>30510000</v>
      </c>
      <c r="D11" s="71" t="s">
        <v>147</v>
      </c>
      <c r="E11" s="100" t="s">
        <v>133</v>
      </c>
      <c r="F11" s="101" t="s">
        <v>134</v>
      </c>
      <c r="G11" s="101" t="s">
        <v>199</v>
      </c>
      <c r="H11" s="101" t="s">
        <v>199</v>
      </c>
      <c r="I11" s="76"/>
    </row>
    <row r="12" spans="1:9" ht="30" customHeight="1" x14ac:dyDescent="0.15">
      <c r="A12" s="77" t="s">
        <v>99</v>
      </c>
      <c r="B12" s="69" t="s">
        <v>143</v>
      </c>
      <c r="C12" s="70">
        <v>311484000</v>
      </c>
      <c r="D12" s="72" t="s">
        <v>146</v>
      </c>
      <c r="E12" s="100" t="s">
        <v>133</v>
      </c>
      <c r="F12" s="101" t="s">
        <v>134</v>
      </c>
      <c r="G12" s="101" t="s">
        <v>199</v>
      </c>
      <c r="H12" s="101" t="s">
        <v>199</v>
      </c>
      <c r="I12" s="74"/>
    </row>
    <row r="13" spans="1:9" ht="30" customHeight="1" x14ac:dyDescent="0.15">
      <c r="A13" s="73" t="s">
        <v>108</v>
      </c>
      <c r="B13" s="69" t="s">
        <v>106</v>
      </c>
      <c r="C13" s="70">
        <v>3240000</v>
      </c>
      <c r="D13" s="72" t="s">
        <v>137</v>
      </c>
      <c r="E13" s="100" t="s">
        <v>133</v>
      </c>
      <c r="F13" s="101" t="s">
        <v>134</v>
      </c>
      <c r="G13" s="101" t="s">
        <v>199</v>
      </c>
      <c r="H13" s="101" t="s">
        <v>199</v>
      </c>
      <c r="I13" s="74"/>
    </row>
    <row r="14" spans="1:9" s="99" customFormat="1" ht="30" customHeight="1" x14ac:dyDescent="0.15">
      <c r="A14" s="73" t="s">
        <v>144</v>
      </c>
      <c r="B14" s="69" t="s">
        <v>145</v>
      </c>
      <c r="C14" s="70">
        <v>2040000</v>
      </c>
      <c r="D14" s="72" t="s">
        <v>148</v>
      </c>
      <c r="E14" s="100" t="s">
        <v>149</v>
      </c>
      <c r="F14" s="101" t="s">
        <v>150</v>
      </c>
      <c r="G14" s="101" t="s">
        <v>199</v>
      </c>
      <c r="H14" s="101" t="s">
        <v>199</v>
      </c>
      <c r="I14" s="74"/>
    </row>
    <row r="15" spans="1:9" s="117" customFormat="1" ht="30" customHeight="1" x14ac:dyDescent="0.15">
      <c r="A15" s="73" t="s">
        <v>155</v>
      </c>
      <c r="B15" s="69" t="s">
        <v>156</v>
      </c>
      <c r="C15" s="70">
        <v>3990000</v>
      </c>
      <c r="D15" s="72" t="s">
        <v>157</v>
      </c>
      <c r="E15" s="100" t="s">
        <v>158</v>
      </c>
      <c r="F15" s="101" t="s">
        <v>159</v>
      </c>
      <c r="G15" s="101" t="s">
        <v>199</v>
      </c>
      <c r="H15" s="101" t="s">
        <v>199</v>
      </c>
      <c r="I15" s="74"/>
    </row>
    <row r="16" spans="1:9" s="117" customFormat="1" ht="30" customHeight="1" x14ac:dyDescent="0.15">
      <c r="A16" s="73" t="s">
        <v>167</v>
      </c>
      <c r="B16" s="69" t="s">
        <v>139</v>
      </c>
      <c r="C16" s="70">
        <v>5170000</v>
      </c>
      <c r="D16" s="72" t="s">
        <v>168</v>
      </c>
      <c r="E16" s="100" t="s">
        <v>169</v>
      </c>
      <c r="F16" s="101" t="s">
        <v>170</v>
      </c>
      <c r="G16" s="101" t="s">
        <v>171</v>
      </c>
      <c r="H16" s="101" t="s">
        <v>171</v>
      </c>
      <c r="I16" s="74"/>
    </row>
    <row r="17" spans="1:9" s="117" customFormat="1" ht="30" customHeight="1" x14ac:dyDescent="0.15">
      <c r="A17" s="73"/>
      <c r="B17" s="69"/>
      <c r="C17" s="70"/>
      <c r="D17" s="72"/>
      <c r="E17" s="100"/>
      <c r="F17" s="101"/>
      <c r="G17" s="101"/>
      <c r="H17" s="101"/>
      <c r="I17" s="74"/>
    </row>
    <row r="18" spans="1:9" s="117" customFormat="1" ht="30" customHeight="1" x14ac:dyDescent="0.15">
      <c r="A18" s="73"/>
      <c r="B18" s="69"/>
      <c r="C18" s="70"/>
      <c r="D18" s="72"/>
      <c r="E18" s="72"/>
      <c r="F18" s="101"/>
      <c r="G18" s="101"/>
      <c r="H18" s="101"/>
      <c r="I18" s="74"/>
    </row>
    <row r="19" spans="1:9" s="117" customFormat="1" ht="30" customHeight="1" x14ac:dyDescent="0.15">
      <c r="A19" s="73"/>
      <c r="B19" s="69"/>
      <c r="C19" s="70"/>
      <c r="D19" s="72"/>
      <c r="E19" s="72"/>
      <c r="F19" s="101"/>
      <c r="G19" s="101"/>
      <c r="H19" s="101"/>
      <c r="I19" s="74"/>
    </row>
    <row r="20" spans="1:9" s="117" customFormat="1" ht="30" customHeight="1" x14ac:dyDescent="0.15">
      <c r="A20" s="73"/>
      <c r="B20" s="69"/>
      <c r="C20" s="70"/>
      <c r="D20" s="72"/>
      <c r="E20" s="72"/>
      <c r="F20" s="101"/>
      <c r="G20" s="101"/>
      <c r="H20" s="101"/>
      <c r="I20" s="74"/>
    </row>
    <row r="21" spans="1:9" s="117" customFormat="1" ht="30" customHeight="1" x14ac:dyDescent="0.15">
      <c r="A21" s="73"/>
      <c r="B21" s="69"/>
      <c r="C21" s="70"/>
      <c r="D21" s="72"/>
      <c r="E21" s="72"/>
      <c r="F21" s="101"/>
      <c r="G21" s="101"/>
      <c r="H21" s="101"/>
      <c r="I21" s="74"/>
    </row>
    <row r="22" spans="1:9" s="117" customFormat="1" ht="30" customHeight="1" x14ac:dyDescent="0.15">
      <c r="A22" s="73"/>
      <c r="B22" s="69"/>
      <c r="C22" s="70"/>
      <c r="D22" s="72"/>
      <c r="E22" s="72"/>
      <c r="F22" s="101"/>
      <c r="G22" s="101"/>
      <c r="H22" s="101"/>
      <c r="I22" s="74"/>
    </row>
    <row r="23" spans="1:9" s="117" customFormat="1" ht="30" customHeight="1" x14ac:dyDescent="0.15">
      <c r="A23" s="73"/>
      <c r="B23" s="69"/>
      <c r="C23" s="70"/>
      <c r="D23" s="72"/>
      <c r="E23" s="72"/>
      <c r="F23" s="72"/>
      <c r="G23" s="72"/>
      <c r="H23" s="72"/>
      <c r="I23" s="74"/>
    </row>
    <row r="24" spans="1:9" s="117" customFormat="1" ht="30" customHeight="1" x14ac:dyDescent="0.15">
      <c r="A24" s="73"/>
      <c r="B24" s="69"/>
      <c r="C24" s="70"/>
      <c r="D24" s="72"/>
      <c r="E24" s="72"/>
      <c r="F24" s="101"/>
      <c r="G24" s="101"/>
      <c r="H24" s="101"/>
      <c r="I24" s="74"/>
    </row>
    <row r="25" spans="1:9" s="117" customFormat="1" ht="30" customHeight="1" x14ac:dyDescent="0.15">
      <c r="A25" s="73"/>
      <c r="B25" s="69"/>
      <c r="C25" s="70"/>
      <c r="D25" s="72"/>
      <c r="E25" s="72"/>
      <c r="F25" s="101"/>
      <c r="G25" s="101"/>
      <c r="H25" s="101"/>
      <c r="I25" s="74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9" sqref="E19"/>
    </sheetView>
  </sheetViews>
  <sheetFormatPr defaultRowHeight="13.5" x14ac:dyDescent="0.15"/>
  <cols>
    <col min="1" max="1" width="15.109375" style="2" bestFit="1" customWidth="1"/>
    <col min="2" max="2" width="31.5546875" style="66" customWidth="1"/>
    <col min="3" max="3" width="11.77734375" style="66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87" t="s">
        <v>19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188"/>
      <c r="B2" s="188"/>
      <c r="C2" s="63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4" t="s">
        <v>5</v>
      </c>
      <c r="C3" s="64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56" t="s">
        <v>114</v>
      </c>
      <c r="B4" s="157" t="s">
        <v>129</v>
      </c>
      <c r="C4" s="157" t="s">
        <v>123</v>
      </c>
      <c r="D4" s="158">
        <v>7101600</v>
      </c>
      <c r="E4" s="159"/>
      <c r="F4" s="158">
        <v>642130</v>
      </c>
      <c r="G4" s="159"/>
      <c r="H4" s="158">
        <f>F4</f>
        <v>642130</v>
      </c>
      <c r="I4" s="160"/>
    </row>
    <row r="5" spans="1:9" ht="26.25" customHeight="1" x14ac:dyDescent="0.15">
      <c r="A5" s="58" t="s">
        <v>113</v>
      </c>
      <c r="B5" s="65" t="s">
        <v>131</v>
      </c>
      <c r="C5" s="65" t="s">
        <v>123</v>
      </c>
      <c r="D5" s="67">
        <v>2631000</v>
      </c>
      <c r="E5" s="57"/>
      <c r="F5" s="67">
        <f t="shared" ref="F5:F13" si="0">D5/12</f>
        <v>219250</v>
      </c>
      <c r="G5" s="57"/>
      <c r="H5" s="67">
        <f t="shared" ref="H5:H13" si="1">F5</f>
        <v>219250</v>
      </c>
      <c r="I5" s="59"/>
    </row>
    <row r="6" spans="1:9" ht="26.25" customHeight="1" x14ac:dyDescent="0.15">
      <c r="A6" s="58" t="s">
        <v>113</v>
      </c>
      <c r="B6" s="65" t="s">
        <v>115</v>
      </c>
      <c r="C6" s="65" t="s">
        <v>138</v>
      </c>
      <c r="D6" s="67">
        <v>2280000</v>
      </c>
      <c r="E6" s="57"/>
      <c r="F6" s="67">
        <f t="shared" si="0"/>
        <v>190000</v>
      </c>
      <c r="G6" s="57"/>
      <c r="H6" s="67">
        <f t="shared" si="1"/>
        <v>190000</v>
      </c>
      <c r="I6" s="59"/>
    </row>
    <row r="7" spans="1:9" ht="26.25" customHeight="1" x14ac:dyDescent="0.15">
      <c r="A7" s="58" t="s">
        <v>113</v>
      </c>
      <c r="B7" s="65" t="s">
        <v>116</v>
      </c>
      <c r="C7" s="65" t="s">
        <v>103</v>
      </c>
      <c r="D7" s="67">
        <v>3366000</v>
      </c>
      <c r="E7" s="57"/>
      <c r="F7" s="67">
        <f t="shared" si="0"/>
        <v>280500</v>
      </c>
      <c r="G7" s="57"/>
      <c r="H7" s="67">
        <f t="shared" si="1"/>
        <v>280500</v>
      </c>
      <c r="I7" s="59"/>
    </row>
    <row r="8" spans="1:9" ht="26.25" customHeight="1" x14ac:dyDescent="0.15">
      <c r="A8" s="58" t="s">
        <v>113</v>
      </c>
      <c r="B8" s="65" t="s">
        <v>117</v>
      </c>
      <c r="C8" s="65" t="s">
        <v>124</v>
      </c>
      <c r="D8" s="67">
        <v>3432000</v>
      </c>
      <c r="E8" s="57"/>
      <c r="F8" s="67">
        <f t="shared" si="0"/>
        <v>286000</v>
      </c>
      <c r="G8" s="57"/>
      <c r="H8" s="67">
        <f t="shared" si="1"/>
        <v>286000</v>
      </c>
      <c r="I8" s="59"/>
    </row>
    <row r="9" spans="1:9" ht="26.25" customHeight="1" x14ac:dyDescent="0.15">
      <c r="A9" s="58" t="s">
        <v>113</v>
      </c>
      <c r="B9" s="65" t="s">
        <v>118</v>
      </c>
      <c r="C9" s="65" t="s">
        <v>125</v>
      </c>
      <c r="D9" s="67">
        <v>10002720</v>
      </c>
      <c r="E9" s="57"/>
      <c r="F9" s="67">
        <f t="shared" si="0"/>
        <v>833560</v>
      </c>
      <c r="G9" s="57"/>
      <c r="H9" s="67">
        <f t="shared" si="1"/>
        <v>833560</v>
      </c>
      <c r="I9" s="59"/>
    </row>
    <row r="10" spans="1:9" ht="26.25" customHeight="1" x14ac:dyDescent="0.15">
      <c r="A10" s="58" t="s">
        <v>113</v>
      </c>
      <c r="B10" s="65" t="s">
        <v>119</v>
      </c>
      <c r="C10" s="65" t="s">
        <v>126</v>
      </c>
      <c r="D10" s="67">
        <v>1200000</v>
      </c>
      <c r="E10" s="57"/>
      <c r="F10" s="67">
        <f t="shared" si="0"/>
        <v>100000</v>
      </c>
      <c r="G10" s="57"/>
      <c r="H10" s="67">
        <f t="shared" si="1"/>
        <v>100000</v>
      </c>
      <c r="I10" s="59"/>
    </row>
    <row r="11" spans="1:9" ht="26.25" customHeight="1" x14ac:dyDescent="0.15">
      <c r="A11" s="58" t="s">
        <v>113</v>
      </c>
      <c r="B11" s="65" t="s">
        <v>120</v>
      </c>
      <c r="C11" s="65" t="s">
        <v>140</v>
      </c>
      <c r="D11" s="67">
        <v>30510000</v>
      </c>
      <c r="E11" s="57"/>
      <c r="F11" s="67">
        <v>936000</v>
      </c>
      <c r="G11" s="57"/>
      <c r="H11" s="67">
        <v>936000</v>
      </c>
      <c r="I11" s="59"/>
    </row>
    <row r="12" spans="1:9" ht="26.25" customHeight="1" x14ac:dyDescent="0.15">
      <c r="A12" s="58" t="s">
        <v>113</v>
      </c>
      <c r="B12" s="65" t="s">
        <v>121</v>
      </c>
      <c r="C12" s="65" t="s">
        <v>142</v>
      </c>
      <c r="D12" s="67">
        <v>311484000</v>
      </c>
      <c r="E12" s="57"/>
      <c r="F12" s="67">
        <v>21105000</v>
      </c>
      <c r="G12" s="57"/>
      <c r="H12" s="67">
        <v>21105000</v>
      </c>
      <c r="I12" s="59"/>
    </row>
    <row r="13" spans="1:9" ht="26.25" customHeight="1" x14ac:dyDescent="0.15">
      <c r="A13" s="58" t="s">
        <v>113</v>
      </c>
      <c r="B13" s="65" t="s">
        <v>122</v>
      </c>
      <c r="C13" s="65" t="s">
        <v>126</v>
      </c>
      <c r="D13" s="67">
        <v>3240000</v>
      </c>
      <c r="E13" s="57"/>
      <c r="F13" s="67">
        <f t="shared" si="0"/>
        <v>270000</v>
      </c>
      <c r="G13" s="57"/>
      <c r="H13" s="67">
        <f t="shared" si="1"/>
        <v>270000</v>
      </c>
      <c r="I13" s="59"/>
    </row>
    <row r="14" spans="1:9" s="99" customFormat="1" ht="26.25" customHeight="1" x14ac:dyDescent="0.15">
      <c r="A14" s="58" t="s">
        <v>113</v>
      </c>
      <c r="B14" s="65" t="s">
        <v>144</v>
      </c>
      <c r="C14" s="65" t="s">
        <v>145</v>
      </c>
      <c r="D14" s="67">
        <v>2040000</v>
      </c>
      <c r="E14" s="57"/>
      <c r="F14" s="67">
        <v>170000</v>
      </c>
      <c r="G14" s="57"/>
      <c r="H14" s="67">
        <v>170000</v>
      </c>
      <c r="I14" s="59"/>
    </row>
    <row r="15" spans="1:9" s="117" customFormat="1" ht="26.25" customHeight="1" thickBot="1" x14ac:dyDescent="0.2">
      <c r="A15" s="60" t="s">
        <v>113</v>
      </c>
      <c r="B15" s="82" t="s">
        <v>160</v>
      </c>
      <c r="C15" s="82" t="s">
        <v>161</v>
      </c>
      <c r="D15" s="83">
        <v>1198000</v>
      </c>
      <c r="E15" s="61"/>
      <c r="F15" s="83">
        <v>399300</v>
      </c>
      <c r="G15" s="61"/>
      <c r="H15" s="83">
        <v>399300</v>
      </c>
      <c r="I15" s="6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D38" sqref="D3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87" t="s">
        <v>21</v>
      </c>
      <c r="B1" s="187"/>
      <c r="C1" s="187"/>
      <c r="D1" s="187"/>
      <c r="E1" s="187"/>
    </row>
    <row r="2" spans="1:5" ht="26.25" thickBot="1" x14ac:dyDescent="0.2">
      <c r="A2" s="104"/>
      <c r="B2" s="104"/>
      <c r="C2" s="103"/>
      <c r="D2" s="103"/>
      <c r="E2" s="105" t="s">
        <v>53</v>
      </c>
    </row>
    <row r="3" spans="1:5" ht="18.75" customHeight="1" x14ac:dyDescent="0.15">
      <c r="A3" s="190" t="s">
        <v>54</v>
      </c>
      <c r="B3" s="116" t="s">
        <v>55</v>
      </c>
      <c r="C3" s="193" t="s">
        <v>200</v>
      </c>
      <c r="D3" s="194"/>
      <c r="E3" s="195"/>
    </row>
    <row r="4" spans="1:5" ht="18.75" customHeight="1" x14ac:dyDescent="0.15">
      <c r="A4" s="191"/>
      <c r="B4" s="14" t="s">
        <v>56</v>
      </c>
      <c r="C4" s="20">
        <v>1239000</v>
      </c>
      <c r="D4" s="16" t="s">
        <v>57</v>
      </c>
      <c r="E4" s="149">
        <v>1170000</v>
      </c>
    </row>
    <row r="5" spans="1:5" ht="18.75" customHeight="1" x14ac:dyDescent="0.15">
      <c r="A5" s="191"/>
      <c r="B5" s="14" t="s">
        <v>58</v>
      </c>
      <c r="C5" s="17">
        <f>E4/C4</f>
        <v>0.94430992736077479</v>
      </c>
      <c r="D5" s="16" t="s">
        <v>33</v>
      </c>
      <c r="E5" s="149">
        <f>SUM(E4)</f>
        <v>1170000</v>
      </c>
    </row>
    <row r="6" spans="1:5" ht="18.75" customHeight="1" x14ac:dyDescent="0.15">
      <c r="A6" s="191"/>
      <c r="B6" s="14" t="s">
        <v>32</v>
      </c>
      <c r="C6" s="18" t="s">
        <v>201</v>
      </c>
      <c r="D6" s="16" t="s">
        <v>83</v>
      </c>
      <c r="E6" s="150" t="s">
        <v>202</v>
      </c>
    </row>
    <row r="7" spans="1:5" ht="18.75" customHeight="1" x14ac:dyDescent="0.15">
      <c r="A7" s="191"/>
      <c r="B7" s="14" t="s">
        <v>59</v>
      </c>
      <c r="C7" s="19" t="s">
        <v>152</v>
      </c>
      <c r="D7" s="16" t="s">
        <v>60</v>
      </c>
      <c r="E7" s="150" t="s">
        <v>203</v>
      </c>
    </row>
    <row r="8" spans="1:5" ht="18.75" customHeight="1" x14ac:dyDescent="0.15">
      <c r="A8" s="191"/>
      <c r="B8" s="14" t="s">
        <v>61</v>
      </c>
      <c r="C8" s="19" t="s">
        <v>153</v>
      </c>
      <c r="D8" s="16" t="s">
        <v>35</v>
      </c>
      <c r="E8" s="151" t="s">
        <v>204</v>
      </c>
    </row>
    <row r="9" spans="1:5" ht="18.75" customHeight="1" thickBot="1" x14ac:dyDescent="0.2">
      <c r="A9" s="192"/>
      <c r="B9" s="115" t="s">
        <v>62</v>
      </c>
      <c r="C9" s="143" t="s">
        <v>154</v>
      </c>
      <c r="D9" s="144" t="s">
        <v>63</v>
      </c>
      <c r="E9" s="152" t="s">
        <v>205</v>
      </c>
    </row>
    <row r="10" spans="1:5" s="117" customFormat="1" ht="18.75" hidden="1" customHeight="1" x14ac:dyDescent="0.15">
      <c r="A10" s="161"/>
      <c r="B10" s="182"/>
      <c r="C10" s="183"/>
      <c r="D10" s="184"/>
      <c r="E10" s="185"/>
    </row>
    <row r="11" spans="1:5" s="117" customFormat="1" ht="18.75" hidden="1" customHeight="1" x14ac:dyDescent="0.15">
      <c r="A11" s="161"/>
      <c r="B11" s="182"/>
      <c r="C11" s="183"/>
      <c r="D11" s="184"/>
      <c r="E11" s="185"/>
    </row>
    <row r="12" spans="1:5" s="117" customFormat="1" ht="18.75" hidden="1" customHeight="1" thickBot="1" x14ac:dyDescent="0.2">
      <c r="A12" s="161"/>
      <c r="B12" s="182"/>
      <c r="C12" s="183"/>
      <c r="D12" s="184"/>
      <c r="E12" s="185"/>
    </row>
    <row r="13" spans="1:5" s="117" customFormat="1" ht="18.75" customHeight="1" x14ac:dyDescent="0.15">
      <c r="A13" s="190" t="s">
        <v>54</v>
      </c>
      <c r="B13" s="116" t="s">
        <v>55</v>
      </c>
      <c r="C13" s="193" t="s">
        <v>206</v>
      </c>
      <c r="D13" s="194"/>
      <c r="E13" s="195"/>
    </row>
    <row r="14" spans="1:5" s="117" customFormat="1" ht="18.75" customHeight="1" x14ac:dyDescent="0.15">
      <c r="A14" s="191"/>
      <c r="B14" s="14" t="s">
        <v>56</v>
      </c>
      <c r="C14" s="20">
        <v>18000000</v>
      </c>
      <c r="D14" s="16" t="s">
        <v>57</v>
      </c>
      <c r="E14" s="149">
        <v>16740000</v>
      </c>
    </row>
    <row r="15" spans="1:5" s="117" customFormat="1" ht="18.75" customHeight="1" x14ac:dyDescent="0.15">
      <c r="A15" s="191"/>
      <c r="B15" s="14" t="s">
        <v>58</v>
      </c>
      <c r="C15" s="17">
        <f>E14/C14</f>
        <v>0.93</v>
      </c>
      <c r="D15" s="16" t="s">
        <v>33</v>
      </c>
      <c r="E15" s="149">
        <f>SUM(E14)</f>
        <v>16740000</v>
      </c>
    </row>
    <row r="16" spans="1:5" s="117" customFormat="1" ht="18.75" customHeight="1" x14ac:dyDescent="0.15">
      <c r="A16" s="191"/>
      <c r="B16" s="14" t="s">
        <v>32</v>
      </c>
      <c r="C16" s="18" t="s">
        <v>207</v>
      </c>
      <c r="D16" s="16" t="s">
        <v>83</v>
      </c>
      <c r="E16" s="150" t="s">
        <v>208</v>
      </c>
    </row>
    <row r="17" spans="1:5" s="117" customFormat="1" ht="18.75" customHeight="1" x14ac:dyDescent="0.15">
      <c r="A17" s="191"/>
      <c r="B17" s="14" t="s">
        <v>59</v>
      </c>
      <c r="C17" s="19" t="s">
        <v>152</v>
      </c>
      <c r="D17" s="16" t="s">
        <v>60</v>
      </c>
      <c r="E17" s="150" t="s">
        <v>209</v>
      </c>
    </row>
    <row r="18" spans="1:5" s="117" customFormat="1" ht="18.75" customHeight="1" x14ac:dyDescent="0.15">
      <c r="A18" s="191"/>
      <c r="B18" s="14" t="s">
        <v>61</v>
      </c>
      <c r="C18" s="19" t="s">
        <v>153</v>
      </c>
      <c r="D18" s="16" t="s">
        <v>35</v>
      </c>
      <c r="E18" s="151" t="s">
        <v>210</v>
      </c>
    </row>
    <row r="19" spans="1:5" s="117" customFormat="1" ht="18.75" customHeight="1" thickBot="1" x14ac:dyDescent="0.2">
      <c r="A19" s="192"/>
      <c r="B19" s="115" t="s">
        <v>62</v>
      </c>
      <c r="C19" s="143" t="s">
        <v>154</v>
      </c>
      <c r="D19" s="144" t="s">
        <v>63</v>
      </c>
      <c r="E19" s="152" t="s">
        <v>211</v>
      </c>
    </row>
    <row r="20" spans="1:5" s="117" customFormat="1" ht="18.75" hidden="1" customHeight="1" x14ac:dyDescent="0.15">
      <c r="A20" s="161"/>
      <c r="B20" s="182"/>
      <c r="C20" s="183"/>
      <c r="D20" s="184"/>
      <c r="E20" s="185"/>
    </row>
    <row r="21" spans="1:5" s="117" customFormat="1" ht="18.75" hidden="1" customHeight="1" x14ac:dyDescent="0.15">
      <c r="A21" s="161"/>
      <c r="B21" s="182"/>
      <c r="C21" s="183"/>
      <c r="D21" s="184"/>
      <c r="E21" s="185"/>
    </row>
    <row r="22" spans="1:5" s="117" customFormat="1" ht="18.75" hidden="1" customHeight="1" thickBot="1" x14ac:dyDescent="0.2">
      <c r="A22" s="161"/>
      <c r="B22" s="182"/>
      <c r="C22" s="183"/>
      <c r="D22" s="184"/>
      <c r="E22" s="185"/>
    </row>
    <row r="23" spans="1:5" s="117" customFormat="1" ht="18.75" customHeight="1" x14ac:dyDescent="0.15">
      <c r="A23" s="190" t="s">
        <v>54</v>
      </c>
      <c r="B23" s="116" t="s">
        <v>55</v>
      </c>
      <c r="C23" s="193" t="s">
        <v>212</v>
      </c>
      <c r="D23" s="194"/>
      <c r="E23" s="195"/>
    </row>
    <row r="24" spans="1:5" s="117" customFormat="1" ht="18.75" customHeight="1" x14ac:dyDescent="0.15">
      <c r="A24" s="191"/>
      <c r="B24" s="14" t="s">
        <v>56</v>
      </c>
      <c r="C24" s="20">
        <v>2500000</v>
      </c>
      <c r="D24" s="16" t="s">
        <v>57</v>
      </c>
      <c r="E24" s="149">
        <v>2400000</v>
      </c>
    </row>
    <row r="25" spans="1:5" s="117" customFormat="1" ht="18.75" customHeight="1" x14ac:dyDescent="0.15">
      <c r="A25" s="191"/>
      <c r="B25" s="14" t="s">
        <v>58</v>
      </c>
      <c r="C25" s="17">
        <f>E24/C24</f>
        <v>0.96</v>
      </c>
      <c r="D25" s="16" t="s">
        <v>33</v>
      </c>
      <c r="E25" s="149">
        <f>SUM(E24)</f>
        <v>2400000</v>
      </c>
    </row>
    <row r="26" spans="1:5" s="117" customFormat="1" ht="18.75" customHeight="1" x14ac:dyDescent="0.15">
      <c r="A26" s="191"/>
      <c r="B26" s="14" t="s">
        <v>32</v>
      </c>
      <c r="C26" s="18" t="s">
        <v>213</v>
      </c>
      <c r="D26" s="16" t="s">
        <v>83</v>
      </c>
      <c r="E26" s="150" t="s">
        <v>214</v>
      </c>
    </row>
    <row r="27" spans="1:5" s="117" customFormat="1" ht="18.75" customHeight="1" x14ac:dyDescent="0.15">
      <c r="A27" s="191"/>
      <c r="B27" s="14" t="s">
        <v>59</v>
      </c>
      <c r="C27" s="19" t="s">
        <v>152</v>
      </c>
      <c r="D27" s="16" t="s">
        <v>60</v>
      </c>
      <c r="E27" s="150" t="s">
        <v>215</v>
      </c>
    </row>
    <row r="28" spans="1:5" s="117" customFormat="1" ht="18.75" customHeight="1" x14ac:dyDescent="0.15">
      <c r="A28" s="191"/>
      <c r="B28" s="14" t="s">
        <v>61</v>
      </c>
      <c r="C28" s="19" t="s">
        <v>153</v>
      </c>
      <c r="D28" s="16" t="s">
        <v>35</v>
      </c>
      <c r="E28" s="151" t="s">
        <v>216</v>
      </c>
    </row>
    <row r="29" spans="1:5" s="117" customFormat="1" ht="18.75" customHeight="1" thickBot="1" x14ac:dyDescent="0.2">
      <c r="A29" s="192"/>
      <c r="B29" s="115" t="s">
        <v>62</v>
      </c>
      <c r="C29" s="143" t="s">
        <v>154</v>
      </c>
      <c r="D29" s="144" t="s">
        <v>63</v>
      </c>
      <c r="E29" s="152" t="s">
        <v>217</v>
      </c>
    </row>
    <row r="30" spans="1:5" s="117" customFormat="1" ht="18.75" hidden="1" customHeight="1" x14ac:dyDescent="0.15">
      <c r="A30" s="161"/>
      <c r="B30" s="182"/>
      <c r="C30" s="183"/>
      <c r="D30" s="184"/>
      <c r="E30" s="185"/>
    </row>
    <row r="31" spans="1:5" s="117" customFormat="1" ht="18.75" hidden="1" customHeight="1" x14ac:dyDescent="0.15">
      <c r="A31" s="161"/>
      <c r="B31" s="182"/>
      <c r="C31" s="183"/>
      <c r="D31" s="184"/>
      <c r="E31" s="185"/>
    </row>
    <row r="32" spans="1:5" s="117" customFormat="1" ht="18.75" hidden="1" customHeight="1" thickBot="1" x14ac:dyDescent="0.2">
      <c r="A32" s="161"/>
      <c r="B32" s="182"/>
      <c r="C32" s="183"/>
      <c r="D32" s="184"/>
      <c r="E32" s="185"/>
    </row>
    <row r="33" spans="1:5" s="117" customFormat="1" ht="18.75" customHeight="1" x14ac:dyDescent="0.15">
      <c r="A33" s="190" t="s">
        <v>54</v>
      </c>
      <c r="B33" s="116" t="s">
        <v>55</v>
      </c>
      <c r="C33" s="193" t="s">
        <v>218</v>
      </c>
      <c r="D33" s="194"/>
      <c r="E33" s="195"/>
    </row>
    <row r="34" spans="1:5" s="117" customFormat="1" ht="18.75" customHeight="1" x14ac:dyDescent="0.15">
      <c r="A34" s="191"/>
      <c r="B34" s="14" t="s">
        <v>56</v>
      </c>
      <c r="C34" s="20">
        <v>5170000</v>
      </c>
      <c r="D34" s="16" t="s">
        <v>57</v>
      </c>
      <c r="E34" s="149">
        <v>4810000</v>
      </c>
    </row>
    <row r="35" spans="1:5" s="117" customFormat="1" ht="18.75" customHeight="1" x14ac:dyDescent="0.15">
      <c r="A35" s="191"/>
      <c r="B35" s="14" t="s">
        <v>58</v>
      </c>
      <c r="C35" s="17">
        <f>E34/C34</f>
        <v>0.93036750483558994</v>
      </c>
      <c r="D35" s="16" t="s">
        <v>33</v>
      </c>
      <c r="E35" s="149">
        <f>SUM(E34)</f>
        <v>4810000</v>
      </c>
    </row>
    <row r="36" spans="1:5" s="117" customFormat="1" ht="18.75" customHeight="1" x14ac:dyDescent="0.15">
      <c r="A36" s="191"/>
      <c r="B36" s="14" t="s">
        <v>32</v>
      </c>
      <c r="C36" s="18" t="s">
        <v>213</v>
      </c>
      <c r="D36" s="16" t="s">
        <v>83</v>
      </c>
      <c r="E36" s="150" t="s">
        <v>219</v>
      </c>
    </row>
    <row r="37" spans="1:5" s="117" customFormat="1" ht="18.75" customHeight="1" x14ac:dyDescent="0.15">
      <c r="A37" s="191"/>
      <c r="B37" s="14" t="s">
        <v>59</v>
      </c>
      <c r="C37" s="19" t="s">
        <v>152</v>
      </c>
      <c r="D37" s="16" t="s">
        <v>60</v>
      </c>
      <c r="E37" s="150" t="s">
        <v>220</v>
      </c>
    </row>
    <row r="38" spans="1:5" s="117" customFormat="1" ht="18.75" customHeight="1" x14ac:dyDescent="0.15">
      <c r="A38" s="191"/>
      <c r="B38" s="14" t="s">
        <v>61</v>
      </c>
      <c r="C38" s="19" t="s">
        <v>153</v>
      </c>
      <c r="D38" s="16" t="s">
        <v>35</v>
      </c>
      <c r="E38" s="151" t="s">
        <v>221</v>
      </c>
    </row>
    <row r="39" spans="1:5" s="117" customFormat="1" ht="18.75" customHeight="1" thickBot="1" x14ac:dyDescent="0.2">
      <c r="A39" s="192"/>
      <c r="B39" s="115" t="s">
        <v>62</v>
      </c>
      <c r="C39" s="143" t="s">
        <v>154</v>
      </c>
      <c r="D39" s="144" t="s">
        <v>63</v>
      </c>
      <c r="E39" s="152" t="s">
        <v>222</v>
      </c>
    </row>
    <row r="40" spans="1:5" s="117" customFormat="1" ht="18.75" hidden="1" customHeight="1" x14ac:dyDescent="0.15">
      <c r="A40" s="161"/>
      <c r="B40" s="182"/>
      <c r="C40" s="183"/>
      <c r="D40" s="184"/>
      <c r="E40" s="185"/>
    </row>
    <row r="41" spans="1:5" s="117" customFormat="1" ht="18.75" hidden="1" customHeight="1" x14ac:dyDescent="0.15">
      <c r="A41" s="161"/>
      <c r="B41" s="182"/>
      <c r="C41" s="183"/>
      <c r="D41" s="184"/>
      <c r="E41" s="185"/>
    </row>
    <row r="42" spans="1:5" s="117" customFormat="1" ht="18.75" hidden="1" customHeight="1" thickBot="1" x14ac:dyDescent="0.2">
      <c r="A42" s="161"/>
      <c r="B42" s="182"/>
      <c r="C42" s="183"/>
      <c r="D42" s="184"/>
      <c r="E42" s="185"/>
    </row>
    <row r="43" spans="1:5" s="117" customFormat="1" ht="18.75" customHeight="1" x14ac:dyDescent="0.15">
      <c r="A43" s="190" t="s">
        <v>54</v>
      </c>
      <c r="B43" s="116" t="s">
        <v>55</v>
      </c>
      <c r="C43" s="193" t="s">
        <v>223</v>
      </c>
      <c r="D43" s="194"/>
      <c r="E43" s="195"/>
    </row>
    <row r="44" spans="1:5" s="117" customFormat="1" ht="18.75" customHeight="1" x14ac:dyDescent="0.15">
      <c r="A44" s="191"/>
      <c r="B44" s="14" t="s">
        <v>56</v>
      </c>
      <c r="C44" s="20">
        <v>480000</v>
      </c>
      <c r="D44" s="16" t="s">
        <v>57</v>
      </c>
      <c r="E44" s="149">
        <v>450000</v>
      </c>
    </row>
    <row r="45" spans="1:5" s="117" customFormat="1" ht="18.75" customHeight="1" x14ac:dyDescent="0.15">
      <c r="A45" s="191"/>
      <c r="B45" s="14" t="s">
        <v>58</v>
      </c>
      <c r="C45" s="17">
        <f>E44/C44</f>
        <v>0.9375</v>
      </c>
      <c r="D45" s="16" t="s">
        <v>33</v>
      </c>
      <c r="E45" s="149">
        <f>SUM(E44)</f>
        <v>450000</v>
      </c>
    </row>
    <row r="46" spans="1:5" s="117" customFormat="1" ht="18.75" customHeight="1" x14ac:dyDescent="0.15">
      <c r="A46" s="191"/>
      <c r="B46" s="14" t="s">
        <v>32</v>
      </c>
      <c r="C46" s="18" t="s">
        <v>224</v>
      </c>
      <c r="D46" s="16" t="s">
        <v>83</v>
      </c>
      <c r="E46" s="150" t="s">
        <v>225</v>
      </c>
    </row>
    <row r="47" spans="1:5" s="117" customFormat="1" ht="18.75" customHeight="1" x14ac:dyDescent="0.15">
      <c r="A47" s="191"/>
      <c r="B47" s="14" t="s">
        <v>59</v>
      </c>
      <c r="C47" s="19" t="s">
        <v>152</v>
      </c>
      <c r="D47" s="16" t="s">
        <v>60</v>
      </c>
      <c r="E47" s="150" t="s">
        <v>226</v>
      </c>
    </row>
    <row r="48" spans="1:5" s="117" customFormat="1" ht="18.75" customHeight="1" x14ac:dyDescent="0.15">
      <c r="A48" s="191"/>
      <c r="B48" s="14" t="s">
        <v>61</v>
      </c>
      <c r="C48" s="19" t="s">
        <v>153</v>
      </c>
      <c r="D48" s="16" t="s">
        <v>35</v>
      </c>
      <c r="E48" s="151" t="s">
        <v>227</v>
      </c>
    </row>
    <row r="49" spans="1:5" s="117" customFormat="1" ht="18.75" customHeight="1" thickBot="1" x14ac:dyDescent="0.2">
      <c r="A49" s="192"/>
      <c r="B49" s="115" t="s">
        <v>62</v>
      </c>
      <c r="C49" s="143" t="s">
        <v>154</v>
      </c>
      <c r="D49" s="144" t="s">
        <v>63</v>
      </c>
      <c r="E49" s="152" t="s">
        <v>228</v>
      </c>
    </row>
    <row r="50" spans="1:5" s="117" customFormat="1" ht="18.75" hidden="1" customHeight="1" x14ac:dyDescent="0.15">
      <c r="A50" s="161"/>
      <c r="B50" s="182"/>
      <c r="C50" s="183"/>
      <c r="D50" s="184"/>
      <c r="E50" s="185"/>
    </row>
    <row r="51" spans="1:5" s="117" customFormat="1" ht="18.75" hidden="1" customHeight="1" x14ac:dyDescent="0.15">
      <c r="A51" s="161"/>
      <c r="B51" s="182"/>
      <c r="C51" s="183"/>
      <c r="D51" s="184"/>
      <c r="E51" s="185"/>
    </row>
    <row r="52" spans="1:5" s="117" customFormat="1" ht="18.75" hidden="1" customHeight="1" thickBot="1" x14ac:dyDescent="0.2">
      <c r="A52" s="161"/>
      <c r="B52" s="182"/>
      <c r="C52" s="183"/>
      <c r="D52" s="184"/>
      <c r="E52" s="185"/>
    </row>
    <row r="53" spans="1:5" s="117" customFormat="1" ht="18.75" customHeight="1" x14ac:dyDescent="0.15">
      <c r="A53" s="190" t="s">
        <v>54</v>
      </c>
      <c r="B53" s="116" t="s">
        <v>55</v>
      </c>
      <c r="C53" s="193" t="s">
        <v>229</v>
      </c>
      <c r="D53" s="194"/>
      <c r="E53" s="195"/>
    </row>
    <row r="54" spans="1:5" s="117" customFormat="1" ht="18.75" customHeight="1" x14ac:dyDescent="0.15">
      <c r="A54" s="191"/>
      <c r="B54" s="14" t="s">
        <v>56</v>
      </c>
      <c r="C54" s="20">
        <v>1900000</v>
      </c>
      <c r="D54" s="16" t="s">
        <v>57</v>
      </c>
      <c r="E54" s="149">
        <v>1760000</v>
      </c>
    </row>
    <row r="55" spans="1:5" s="117" customFormat="1" ht="18.75" customHeight="1" x14ac:dyDescent="0.15">
      <c r="A55" s="191"/>
      <c r="B55" s="14" t="s">
        <v>58</v>
      </c>
      <c r="C55" s="17">
        <f>E54/C54</f>
        <v>0.9263157894736842</v>
      </c>
      <c r="D55" s="16" t="s">
        <v>33</v>
      </c>
      <c r="E55" s="149">
        <f>SUM(E54)</f>
        <v>1760000</v>
      </c>
    </row>
    <row r="56" spans="1:5" s="117" customFormat="1" ht="18.75" customHeight="1" x14ac:dyDescent="0.15">
      <c r="A56" s="191"/>
      <c r="B56" s="14" t="s">
        <v>32</v>
      </c>
      <c r="C56" s="18" t="s">
        <v>230</v>
      </c>
      <c r="D56" s="16" t="s">
        <v>83</v>
      </c>
      <c r="E56" s="150" t="s">
        <v>231</v>
      </c>
    </row>
    <row r="57" spans="1:5" s="117" customFormat="1" ht="18.75" customHeight="1" x14ac:dyDescent="0.15">
      <c r="A57" s="191"/>
      <c r="B57" s="14" t="s">
        <v>59</v>
      </c>
      <c r="C57" s="19" t="s">
        <v>152</v>
      </c>
      <c r="D57" s="16" t="s">
        <v>60</v>
      </c>
      <c r="E57" s="150" t="s">
        <v>231</v>
      </c>
    </row>
    <row r="58" spans="1:5" s="117" customFormat="1" ht="18.75" customHeight="1" x14ac:dyDescent="0.15">
      <c r="A58" s="191"/>
      <c r="B58" s="14" t="s">
        <v>61</v>
      </c>
      <c r="C58" s="19" t="s">
        <v>153</v>
      </c>
      <c r="D58" s="16" t="s">
        <v>35</v>
      </c>
      <c r="E58" s="151" t="s">
        <v>232</v>
      </c>
    </row>
    <row r="59" spans="1:5" s="117" customFormat="1" ht="18.75" customHeight="1" thickBot="1" x14ac:dyDescent="0.2">
      <c r="A59" s="192"/>
      <c r="B59" s="115" t="s">
        <v>62</v>
      </c>
      <c r="C59" s="143" t="s">
        <v>154</v>
      </c>
      <c r="D59" s="144" t="s">
        <v>63</v>
      </c>
      <c r="E59" s="152" t="s">
        <v>233</v>
      </c>
    </row>
    <row r="60" spans="1:5" s="117" customFormat="1" ht="18.75" hidden="1" customHeight="1" x14ac:dyDescent="0.15">
      <c r="A60" s="161"/>
      <c r="B60" s="182"/>
      <c r="C60" s="183"/>
      <c r="D60" s="184"/>
      <c r="E60" s="185"/>
    </row>
    <row r="61" spans="1:5" s="117" customFormat="1" ht="18.75" hidden="1" customHeight="1" x14ac:dyDescent="0.15">
      <c r="A61" s="161"/>
      <c r="B61" s="182"/>
      <c r="C61" s="183"/>
      <c r="D61" s="184"/>
      <c r="E61" s="185"/>
    </row>
    <row r="62" spans="1:5" s="117" customFormat="1" ht="18.75" hidden="1" customHeight="1" thickBot="1" x14ac:dyDescent="0.2">
      <c r="A62" s="161"/>
      <c r="B62" s="182"/>
      <c r="C62" s="183"/>
      <c r="D62" s="184"/>
      <c r="E62" s="185"/>
    </row>
    <row r="63" spans="1:5" s="117" customFormat="1" ht="18.75" customHeight="1" x14ac:dyDescent="0.15">
      <c r="A63" s="190" t="s">
        <v>54</v>
      </c>
      <c r="B63" s="116" t="s">
        <v>55</v>
      </c>
      <c r="C63" s="193" t="s">
        <v>234</v>
      </c>
      <c r="D63" s="194"/>
      <c r="E63" s="195"/>
    </row>
    <row r="64" spans="1:5" s="117" customFormat="1" ht="18.75" customHeight="1" x14ac:dyDescent="0.15">
      <c r="A64" s="191"/>
      <c r="B64" s="14" t="s">
        <v>56</v>
      </c>
      <c r="C64" s="20">
        <v>2660000</v>
      </c>
      <c r="D64" s="16" t="s">
        <v>57</v>
      </c>
      <c r="E64" s="149">
        <v>2520000</v>
      </c>
    </row>
    <row r="65" spans="1:5" s="117" customFormat="1" ht="18.75" customHeight="1" x14ac:dyDescent="0.15">
      <c r="A65" s="191"/>
      <c r="B65" s="14" t="s">
        <v>58</v>
      </c>
      <c r="C65" s="17">
        <f>E64/C64</f>
        <v>0.94736842105263153</v>
      </c>
      <c r="D65" s="16" t="s">
        <v>33</v>
      </c>
      <c r="E65" s="149">
        <f>SUM(E64)</f>
        <v>2520000</v>
      </c>
    </row>
    <row r="66" spans="1:5" s="117" customFormat="1" ht="18.75" customHeight="1" x14ac:dyDescent="0.15">
      <c r="A66" s="191"/>
      <c r="B66" s="14" t="s">
        <v>32</v>
      </c>
      <c r="C66" s="18" t="s">
        <v>235</v>
      </c>
      <c r="D66" s="16" t="s">
        <v>83</v>
      </c>
      <c r="E66" s="150" t="s">
        <v>236</v>
      </c>
    </row>
    <row r="67" spans="1:5" s="117" customFormat="1" ht="18.75" customHeight="1" x14ac:dyDescent="0.15">
      <c r="A67" s="191"/>
      <c r="B67" s="14" t="s">
        <v>59</v>
      </c>
      <c r="C67" s="19" t="s">
        <v>152</v>
      </c>
      <c r="D67" s="16" t="s">
        <v>60</v>
      </c>
      <c r="E67" s="150"/>
    </row>
    <row r="68" spans="1:5" s="117" customFormat="1" ht="18.75" customHeight="1" x14ac:dyDescent="0.15">
      <c r="A68" s="191"/>
      <c r="B68" s="14" t="s">
        <v>61</v>
      </c>
      <c r="C68" s="19" t="s">
        <v>153</v>
      </c>
      <c r="D68" s="16" t="s">
        <v>35</v>
      </c>
      <c r="E68" s="151" t="s">
        <v>221</v>
      </c>
    </row>
    <row r="69" spans="1:5" s="117" customFormat="1" ht="18.75" customHeight="1" thickBot="1" x14ac:dyDescent="0.2">
      <c r="A69" s="192"/>
      <c r="B69" s="115" t="s">
        <v>62</v>
      </c>
      <c r="C69" s="143" t="s">
        <v>154</v>
      </c>
      <c r="D69" s="144" t="s">
        <v>63</v>
      </c>
      <c r="E69" s="152" t="s">
        <v>237</v>
      </c>
    </row>
    <row r="70" spans="1:5" s="117" customFormat="1" ht="18.75" hidden="1" customHeight="1" x14ac:dyDescent="0.15">
      <c r="A70" s="161"/>
      <c r="B70" s="182"/>
      <c r="C70" s="183"/>
      <c r="D70" s="184"/>
      <c r="E70" s="185"/>
    </row>
    <row r="71" spans="1:5" s="117" customFormat="1" ht="18.75" hidden="1" customHeight="1" x14ac:dyDescent="0.15">
      <c r="A71" s="161"/>
      <c r="B71" s="182"/>
      <c r="C71" s="183"/>
      <c r="D71" s="184"/>
      <c r="E71" s="185"/>
    </row>
    <row r="72" spans="1:5" s="117" customFormat="1" ht="18.75" hidden="1" customHeight="1" thickBot="1" x14ac:dyDescent="0.2">
      <c r="A72" s="161"/>
      <c r="B72" s="182"/>
      <c r="C72" s="183"/>
      <c r="D72" s="184"/>
      <c r="E72" s="185"/>
    </row>
    <row r="73" spans="1:5" s="117" customFormat="1" ht="18.75" customHeight="1" x14ac:dyDescent="0.15">
      <c r="A73" s="190" t="s">
        <v>54</v>
      </c>
      <c r="B73" s="116" t="s">
        <v>55</v>
      </c>
      <c r="C73" s="193" t="s">
        <v>238</v>
      </c>
      <c r="D73" s="194"/>
      <c r="E73" s="195"/>
    </row>
    <row r="74" spans="1:5" s="117" customFormat="1" ht="18.75" customHeight="1" x14ac:dyDescent="0.15">
      <c r="A74" s="191"/>
      <c r="B74" s="14" t="s">
        <v>56</v>
      </c>
      <c r="C74" s="20">
        <v>19970000</v>
      </c>
      <c r="D74" s="16" t="s">
        <v>57</v>
      </c>
      <c r="E74" s="149">
        <v>18080000</v>
      </c>
    </row>
    <row r="75" spans="1:5" s="117" customFormat="1" ht="18.75" customHeight="1" x14ac:dyDescent="0.15">
      <c r="A75" s="191"/>
      <c r="B75" s="14" t="s">
        <v>58</v>
      </c>
      <c r="C75" s="17">
        <f>E74/C74</f>
        <v>0.90535803705558338</v>
      </c>
      <c r="D75" s="16" t="s">
        <v>33</v>
      </c>
      <c r="E75" s="149">
        <f>SUM(E74)</f>
        <v>18080000</v>
      </c>
    </row>
    <row r="76" spans="1:5" s="117" customFormat="1" ht="18.75" customHeight="1" x14ac:dyDescent="0.15">
      <c r="A76" s="191"/>
      <c r="B76" s="14" t="s">
        <v>32</v>
      </c>
      <c r="C76" s="18" t="s">
        <v>239</v>
      </c>
      <c r="D76" s="16" t="s">
        <v>83</v>
      </c>
      <c r="E76" s="150" t="s">
        <v>240</v>
      </c>
    </row>
    <row r="77" spans="1:5" s="117" customFormat="1" ht="18.75" customHeight="1" x14ac:dyDescent="0.15">
      <c r="A77" s="191"/>
      <c r="B77" s="14" t="s">
        <v>59</v>
      </c>
      <c r="C77" s="19" t="s">
        <v>152</v>
      </c>
      <c r="D77" s="16" t="s">
        <v>60</v>
      </c>
      <c r="E77" s="150"/>
    </row>
    <row r="78" spans="1:5" s="117" customFormat="1" ht="18.75" customHeight="1" x14ac:dyDescent="0.15">
      <c r="A78" s="191"/>
      <c r="B78" s="14" t="s">
        <v>61</v>
      </c>
      <c r="C78" s="19" t="s">
        <v>153</v>
      </c>
      <c r="D78" s="16" t="s">
        <v>35</v>
      </c>
      <c r="E78" s="151" t="s">
        <v>241</v>
      </c>
    </row>
    <row r="79" spans="1:5" s="117" customFormat="1" ht="18.75" customHeight="1" thickBot="1" x14ac:dyDescent="0.2">
      <c r="A79" s="192"/>
      <c r="B79" s="115" t="s">
        <v>62</v>
      </c>
      <c r="C79" s="143" t="s">
        <v>154</v>
      </c>
      <c r="D79" s="144" t="s">
        <v>63</v>
      </c>
      <c r="E79" s="152" t="s">
        <v>242</v>
      </c>
    </row>
    <row r="80" spans="1:5" s="117" customFormat="1" ht="18.75" hidden="1" customHeight="1" x14ac:dyDescent="0.15">
      <c r="A80" s="161"/>
      <c r="B80" s="182"/>
      <c r="C80" s="183"/>
      <c r="D80" s="184"/>
      <c r="E80" s="185"/>
    </row>
    <row r="81" spans="1:5" s="117" customFormat="1" ht="18.75" hidden="1" customHeight="1" x14ac:dyDescent="0.15">
      <c r="A81" s="161"/>
      <c r="B81" s="182"/>
      <c r="C81" s="183"/>
      <c r="D81" s="184"/>
      <c r="E81" s="185"/>
    </row>
    <row r="82" spans="1:5" s="117" customFormat="1" ht="18.75" hidden="1" customHeight="1" thickBot="1" x14ac:dyDescent="0.2">
      <c r="A82" s="161"/>
      <c r="B82" s="182"/>
      <c r="C82" s="183"/>
      <c r="D82" s="184"/>
      <c r="E82" s="185"/>
    </row>
    <row r="83" spans="1:5" s="117" customFormat="1" ht="18.75" customHeight="1" x14ac:dyDescent="0.15">
      <c r="A83" s="190" t="s">
        <v>54</v>
      </c>
      <c r="B83" s="116" t="s">
        <v>55</v>
      </c>
      <c r="C83" s="193" t="s">
        <v>243</v>
      </c>
      <c r="D83" s="194"/>
      <c r="E83" s="195"/>
    </row>
    <row r="84" spans="1:5" s="117" customFormat="1" ht="18.75" customHeight="1" x14ac:dyDescent="0.15">
      <c r="A84" s="191"/>
      <c r="B84" s="14" t="s">
        <v>56</v>
      </c>
      <c r="C84" s="20">
        <v>500000</v>
      </c>
      <c r="D84" s="16" t="s">
        <v>57</v>
      </c>
      <c r="E84" s="149">
        <v>400000</v>
      </c>
    </row>
    <row r="85" spans="1:5" s="117" customFormat="1" ht="18.75" customHeight="1" x14ac:dyDescent="0.15">
      <c r="A85" s="191"/>
      <c r="B85" s="14" t="s">
        <v>58</v>
      </c>
      <c r="C85" s="17">
        <f>E84/C84</f>
        <v>0.8</v>
      </c>
      <c r="D85" s="16" t="s">
        <v>33</v>
      </c>
      <c r="E85" s="149">
        <f>SUM(E84)</f>
        <v>400000</v>
      </c>
    </row>
    <row r="86" spans="1:5" s="117" customFormat="1" ht="18.75" customHeight="1" x14ac:dyDescent="0.15">
      <c r="A86" s="191"/>
      <c r="B86" s="14" t="s">
        <v>32</v>
      </c>
      <c r="C86" s="18" t="s">
        <v>244</v>
      </c>
      <c r="D86" s="16" t="s">
        <v>83</v>
      </c>
      <c r="E86" s="150" t="s">
        <v>245</v>
      </c>
    </row>
    <row r="87" spans="1:5" s="117" customFormat="1" ht="18.75" customHeight="1" x14ac:dyDescent="0.15">
      <c r="A87" s="191"/>
      <c r="B87" s="14" t="s">
        <v>59</v>
      </c>
      <c r="C87" s="19" t="s">
        <v>152</v>
      </c>
      <c r="D87" s="16" t="s">
        <v>60</v>
      </c>
      <c r="E87" s="150"/>
    </row>
    <row r="88" spans="1:5" s="117" customFormat="1" ht="18.75" customHeight="1" x14ac:dyDescent="0.15">
      <c r="A88" s="191"/>
      <c r="B88" s="14" t="s">
        <v>61</v>
      </c>
      <c r="C88" s="19" t="s">
        <v>153</v>
      </c>
      <c r="D88" s="16" t="s">
        <v>35</v>
      </c>
      <c r="E88" s="151" t="s">
        <v>216</v>
      </c>
    </row>
    <row r="89" spans="1:5" s="117" customFormat="1" ht="18.75" customHeight="1" thickBot="1" x14ac:dyDescent="0.2">
      <c r="A89" s="192"/>
      <c r="B89" s="178" t="s">
        <v>62</v>
      </c>
      <c r="C89" s="179" t="s">
        <v>154</v>
      </c>
      <c r="D89" s="180" t="s">
        <v>63</v>
      </c>
      <c r="E89" s="181" t="s">
        <v>217</v>
      </c>
    </row>
  </sheetData>
  <mergeCells count="19">
    <mergeCell ref="A53:A59"/>
    <mergeCell ref="C53:E53"/>
    <mergeCell ref="A23:A29"/>
    <mergeCell ref="C23:E23"/>
    <mergeCell ref="A33:A39"/>
    <mergeCell ref="C33:E33"/>
    <mergeCell ref="A43:A49"/>
    <mergeCell ref="C43:E43"/>
    <mergeCell ref="A1:E1"/>
    <mergeCell ref="A3:A9"/>
    <mergeCell ref="C3:E3"/>
    <mergeCell ref="A13:A19"/>
    <mergeCell ref="C13:E13"/>
    <mergeCell ref="A63:A69"/>
    <mergeCell ref="C63:E63"/>
    <mergeCell ref="A73:A79"/>
    <mergeCell ref="C73:E73"/>
    <mergeCell ref="A83:A89"/>
    <mergeCell ref="C83:E8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="85" zoomScaleNormal="85" workbookViewId="0">
      <selection activeCell="D89" sqref="D89:F89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87" t="s">
        <v>22</v>
      </c>
      <c r="B1" s="187"/>
      <c r="C1" s="187"/>
      <c r="D1" s="187"/>
      <c r="E1" s="187"/>
      <c r="F1" s="187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117" customFormat="1" ht="22.5" customHeight="1" thickTop="1" x14ac:dyDescent="0.15">
      <c r="A3" s="10" t="s">
        <v>31</v>
      </c>
      <c r="B3" s="207" t="str">
        <f>계약현황공개!C3</f>
        <v>판형 열교환기세관 실시</v>
      </c>
      <c r="C3" s="208"/>
      <c r="D3" s="208"/>
      <c r="E3" s="208"/>
      <c r="F3" s="209"/>
    </row>
    <row r="4" spans="1:6" s="117" customFormat="1" ht="18.75" customHeight="1" x14ac:dyDescent="0.15">
      <c r="A4" s="198" t="s">
        <v>39</v>
      </c>
      <c r="B4" s="199" t="s">
        <v>32</v>
      </c>
      <c r="C4" s="210" t="s">
        <v>83</v>
      </c>
      <c r="D4" s="146" t="s">
        <v>40</v>
      </c>
      <c r="E4" s="146" t="s">
        <v>33</v>
      </c>
      <c r="F4" s="147" t="s">
        <v>44</v>
      </c>
    </row>
    <row r="5" spans="1:6" s="117" customFormat="1" ht="18.75" customHeight="1" x14ac:dyDescent="0.15">
      <c r="A5" s="198"/>
      <c r="B5" s="199"/>
      <c r="C5" s="211"/>
      <c r="D5" s="12" t="s">
        <v>41</v>
      </c>
      <c r="E5" s="12" t="s">
        <v>34</v>
      </c>
      <c r="F5" s="13" t="s">
        <v>42</v>
      </c>
    </row>
    <row r="6" spans="1:6" s="117" customFormat="1" ht="18.75" customHeight="1" x14ac:dyDescent="0.15">
      <c r="A6" s="198"/>
      <c r="B6" s="212" t="str">
        <f>계약현황공개!C6</f>
        <v>2021.11.02.</v>
      </c>
      <c r="C6" s="213" t="str">
        <f>계약현황공개!E6</f>
        <v>2021.11.02.~2021.11.03.</v>
      </c>
      <c r="D6" s="215">
        <f>계약현황공개!C4</f>
        <v>1239000</v>
      </c>
      <c r="E6" s="215">
        <f>계약현황공개!E4</f>
        <v>1170000</v>
      </c>
      <c r="F6" s="216">
        <f>계약현황공개!C5</f>
        <v>0.94430992736077479</v>
      </c>
    </row>
    <row r="7" spans="1:6" s="117" customFormat="1" ht="18.75" customHeight="1" x14ac:dyDescent="0.15">
      <c r="A7" s="198"/>
      <c r="B7" s="212"/>
      <c r="C7" s="214"/>
      <c r="D7" s="215"/>
      <c r="E7" s="215"/>
      <c r="F7" s="216"/>
    </row>
    <row r="8" spans="1:6" s="117" customFormat="1" ht="18.75" customHeight="1" x14ac:dyDescent="0.15">
      <c r="A8" s="198" t="s">
        <v>35</v>
      </c>
      <c r="B8" s="146" t="s">
        <v>36</v>
      </c>
      <c r="C8" s="146" t="s">
        <v>46</v>
      </c>
      <c r="D8" s="199" t="s">
        <v>37</v>
      </c>
      <c r="E8" s="199"/>
      <c r="F8" s="200"/>
    </row>
    <row r="9" spans="1:6" s="117" customFormat="1" ht="18.75" customHeight="1" x14ac:dyDescent="0.15">
      <c r="A9" s="198"/>
      <c r="B9" s="56" t="str">
        <f>계약현황공개!E8</f>
        <v>㈜크린피아에스</v>
      </c>
      <c r="C9" s="7" t="s">
        <v>246</v>
      </c>
      <c r="D9" s="201" t="str">
        <f>계약현황공개!E9</f>
        <v>성남시 중원구 순환로 187, 1층</v>
      </c>
      <c r="E9" s="202"/>
      <c r="F9" s="203"/>
    </row>
    <row r="10" spans="1:6" s="117" customFormat="1" ht="18.75" customHeight="1" x14ac:dyDescent="0.15">
      <c r="A10" s="145" t="s">
        <v>45</v>
      </c>
      <c r="B10" s="204" t="s">
        <v>162</v>
      </c>
      <c r="C10" s="205"/>
      <c r="D10" s="205"/>
      <c r="E10" s="205"/>
      <c r="F10" s="206"/>
    </row>
    <row r="11" spans="1:6" s="117" customFormat="1" ht="18.75" customHeight="1" x14ac:dyDescent="0.15">
      <c r="A11" s="145" t="s">
        <v>43</v>
      </c>
      <c r="B11" s="204" t="s">
        <v>163</v>
      </c>
      <c r="C11" s="205"/>
      <c r="D11" s="205"/>
      <c r="E11" s="205"/>
      <c r="F11" s="206"/>
    </row>
    <row r="12" spans="1:6" s="117" customFormat="1" ht="18.75" customHeight="1" thickBot="1" x14ac:dyDescent="0.2">
      <c r="A12" s="11" t="s">
        <v>38</v>
      </c>
      <c r="B12" s="196"/>
      <c r="C12" s="196"/>
      <c r="D12" s="196"/>
      <c r="E12" s="196"/>
      <c r="F12" s="197"/>
    </row>
    <row r="13" spans="1:6" s="117" customFormat="1" ht="22.5" customHeight="1" thickTop="1" x14ac:dyDescent="0.15">
      <c r="A13" s="10" t="s">
        <v>31</v>
      </c>
      <c r="B13" s="207" t="str">
        <f>계약현황공개!C13</f>
        <v>공연장 빔프로젝트 구입</v>
      </c>
      <c r="C13" s="208"/>
      <c r="D13" s="208"/>
      <c r="E13" s="208"/>
      <c r="F13" s="209"/>
    </row>
    <row r="14" spans="1:6" s="117" customFormat="1" ht="18.75" customHeight="1" x14ac:dyDescent="0.15">
      <c r="A14" s="198" t="s">
        <v>39</v>
      </c>
      <c r="B14" s="199" t="s">
        <v>32</v>
      </c>
      <c r="C14" s="210" t="s">
        <v>83</v>
      </c>
      <c r="D14" s="163" t="s">
        <v>40</v>
      </c>
      <c r="E14" s="163" t="s">
        <v>33</v>
      </c>
      <c r="F14" s="164" t="s">
        <v>44</v>
      </c>
    </row>
    <row r="15" spans="1:6" s="117" customFormat="1" ht="18.75" customHeight="1" x14ac:dyDescent="0.15">
      <c r="A15" s="198"/>
      <c r="B15" s="199"/>
      <c r="C15" s="211"/>
      <c r="D15" s="12" t="s">
        <v>41</v>
      </c>
      <c r="E15" s="12" t="s">
        <v>34</v>
      </c>
      <c r="F15" s="13" t="s">
        <v>42</v>
      </c>
    </row>
    <row r="16" spans="1:6" s="117" customFormat="1" ht="18.75" customHeight="1" x14ac:dyDescent="0.15">
      <c r="A16" s="198"/>
      <c r="B16" s="212" t="str">
        <f>계약현황공개!C16</f>
        <v>2021.11.09.</v>
      </c>
      <c r="C16" s="213" t="str">
        <f>계약현황공개!E16</f>
        <v>2021.11.09.~2021.11.30.</v>
      </c>
      <c r="D16" s="215">
        <f>계약현황공개!C14</f>
        <v>18000000</v>
      </c>
      <c r="E16" s="215">
        <f>계약현황공개!E14</f>
        <v>16740000</v>
      </c>
      <c r="F16" s="216">
        <f>계약현황공개!C15</f>
        <v>0.93</v>
      </c>
    </row>
    <row r="17" spans="1:6" s="117" customFormat="1" ht="18.75" customHeight="1" x14ac:dyDescent="0.15">
      <c r="A17" s="198"/>
      <c r="B17" s="212"/>
      <c r="C17" s="214"/>
      <c r="D17" s="215"/>
      <c r="E17" s="215"/>
      <c r="F17" s="216"/>
    </row>
    <row r="18" spans="1:6" s="117" customFormat="1" ht="18.75" customHeight="1" x14ac:dyDescent="0.15">
      <c r="A18" s="198" t="s">
        <v>35</v>
      </c>
      <c r="B18" s="163" t="s">
        <v>36</v>
      </c>
      <c r="C18" s="163" t="s">
        <v>46</v>
      </c>
      <c r="D18" s="199" t="s">
        <v>37</v>
      </c>
      <c r="E18" s="199"/>
      <c r="F18" s="200"/>
    </row>
    <row r="19" spans="1:6" s="117" customFormat="1" ht="18.75" customHeight="1" x14ac:dyDescent="0.15">
      <c r="A19" s="198"/>
      <c r="B19" s="56" t="str">
        <f>계약현황공개!E18</f>
        <v>믹스미디어</v>
      </c>
      <c r="C19" s="7" t="s">
        <v>247</v>
      </c>
      <c r="D19" s="201" t="str">
        <f>계약현황공개!E19</f>
        <v>성남시 분당구 매화로 51, 302-37호</v>
      </c>
      <c r="E19" s="202"/>
      <c r="F19" s="203"/>
    </row>
    <row r="20" spans="1:6" s="117" customFormat="1" ht="18.75" customHeight="1" x14ac:dyDescent="0.15">
      <c r="A20" s="148" t="s">
        <v>45</v>
      </c>
      <c r="B20" s="204" t="s">
        <v>162</v>
      </c>
      <c r="C20" s="205"/>
      <c r="D20" s="205"/>
      <c r="E20" s="205"/>
      <c r="F20" s="206"/>
    </row>
    <row r="21" spans="1:6" s="117" customFormat="1" ht="18.75" customHeight="1" x14ac:dyDescent="0.15">
      <c r="A21" s="148" t="s">
        <v>43</v>
      </c>
      <c r="B21" s="204" t="s">
        <v>163</v>
      </c>
      <c r="C21" s="205"/>
      <c r="D21" s="205"/>
      <c r="E21" s="205"/>
      <c r="F21" s="206"/>
    </row>
    <row r="22" spans="1:6" s="117" customFormat="1" ht="18.75" customHeight="1" thickBot="1" x14ac:dyDescent="0.2">
      <c r="A22" s="11" t="s">
        <v>38</v>
      </c>
      <c r="B22" s="196"/>
      <c r="C22" s="196"/>
      <c r="D22" s="196"/>
      <c r="E22" s="196"/>
      <c r="F22" s="197"/>
    </row>
    <row r="23" spans="1:6" s="117" customFormat="1" ht="22.5" customHeight="1" thickTop="1" x14ac:dyDescent="0.15">
      <c r="A23" s="10" t="s">
        <v>31</v>
      </c>
      <c r="B23" s="207" t="str">
        <f>계약현황공개!C23</f>
        <v>유얼리틀텔레비젼 프로그램</v>
      </c>
      <c r="C23" s="208"/>
      <c r="D23" s="208"/>
      <c r="E23" s="208"/>
      <c r="F23" s="209"/>
    </row>
    <row r="24" spans="1:6" s="117" customFormat="1" ht="18.75" customHeight="1" x14ac:dyDescent="0.15">
      <c r="A24" s="198" t="s">
        <v>39</v>
      </c>
      <c r="B24" s="199" t="s">
        <v>32</v>
      </c>
      <c r="C24" s="210" t="s">
        <v>83</v>
      </c>
      <c r="D24" s="163" t="s">
        <v>40</v>
      </c>
      <c r="E24" s="163" t="s">
        <v>33</v>
      </c>
      <c r="F24" s="164" t="s">
        <v>44</v>
      </c>
    </row>
    <row r="25" spans="1:6" s="117" customFormat="1" ht="18.75" customHeight="1" x14ac:dyDescent="0.15">
      <c r="A25" s="198"/>
      <c r="B25" s="199"/>
      <c r="C25" s="211"/>
      <c r="D25" s="12" t="s">
        <v>41</v>
      </c>
      <c r="E25" s="12" t="s">
        <v>34</v>
      </c>
      <c r="F25" s="13" t="s">
        <v>42</v>
      </c>
    </row>
    <row r="26" spans="1:6" s="117" customFormat="1" ht="18.75" customHeight="1" x14ac:dyDescent="0.15">
      <c r="A26" s="198"/>
      <c r="B26" s="212" t="str">
        <f>계약현황공개!C26</f>
        <v>2021.11.09.</v>
      </c>
      <c r="C26" s="213" t="str">
        <f>계약현황공개!E26</f>
        <v>2021.11.11.~2021.11.19.</v>
      </c>
      <c r="D26" s="215">
        <f>계약현황공개!C24</f>
        <v>2500000</v>
      </c>
      <c r="E26" s="215">
        <f>계약현황공개!E24</f>
        <v>2400000</v>
      </c>
      <c r="F26" s="216">
        <f>계약현황공개!C25</f>
        <v>0.96</v>
      </c>
    </row>
    <row r="27" spans="1:6" s="117" customFormat="1" ht="18.75" customHeight="1" x14ac:dyDescent="0.15">
      <c r="A27" s="198"/>
      <c r="B27" s="212"/>
      <c r="C27" s="214"/>
      <c r="D27" s="215"/>
      <c r="E27" s="215"/>
      <c r="F27" s="216"/>
    </row>
    <row r="28" spans="1:6" s="117" customFormat="1" ht="18.75" customHeight="1" x14ac:dyDescent="0.15">
      <c r="A28" s="198" t="s">
        <v>35</v>
      </c>
      <c r="B28" s="163" t="s">
        <v>36</v>
      </c>
      <c r="C28" s="163" t="s">
        <v>46</v>
      </c>
      <c r="D28" s="199" t="s">
        <v>37</v>
      </c>
      <c r="E28" s="199"/>
      <c r="F28" s="200"/>
    </row>
    <row r="29" spans="1:6" s="117" customFormat="1" ht="18.75" customHeight="1" x14ac:dyDescent="0.15">
      <c r="A29" s="198"/>
      <c r="B29" s="56" t="str">
        <f>계약현황공개!E28</f>
        <v>주필름</v>
      </c>
      <c r="C29" s="7" t="s">
        <v>248</v>
      </c>
      <c r="D29" s="201" t="str">
        <f>계약현황공개!E29</f>
        <v>김포시 양도로 46</v>
      </c>
      <c r="E29" s="202"/>
      <c r="F29" s="203"/>
    </row>
    <row r="30" spans="1:6" s="117" customFormat="1" ht="18.75" customHeight="1" x14ac:dyDescent="0.15">
      <c r="A30" s="148" t="s">
        <v>45</v>
      </c>
      <c r="B30" s="204" t="s">
        <v>162</v>
      </c>
      <c r="C30" s="205"/>
      <c r="D30" s="205"/>
      <c r="E30" s="205"/>
      <c r="F30" s="206"/>
    </row>
    <row r="31" spans="1:6" s="117" customFormat="1" ht="18.75" customHeight="1" x14ac:dyDescent="0.15">
      <c r="A31" s="148" t="s">
        <v>43</v>
      </c>
      <c r="B31" s="204" t="s">
        <v>163</v>
      </c>
      <c r="C31" s="205"/>
      <c r="D31" s="205"/>
      <c r="E31" s="205"/>
      <c r="F31" s="206"/>
    </row>
    <row r="32" spans="1:6" s="117" customFormat="1" ht="18.75" customHeight="1" thickBot="1" x14ac:dyDescent="0.2">
      <c r="A32" s="11" t="s">
        <v>38</v>
      </c>
      <c r="B32" s="196"/>
      <c r="C32" s="196"/>
      <c r="D32" s="196"/>
      <c r="E32" s="196"/>
      <c r="F32" s="197"/>
    </row>
    <row r="33" spans="1:6" s="117" customFormat="1" ht="22.5" customHeight="1" thickTop="1" x14ac:dyDescent="0.15">
      <c r="A33" s="10" t="s">
        <v>31</v>
      </c>
      <c r="B33" s="207" t="str">
        <f>계약현황공개!C33</f>
        <v>시스템 냉난방기 설치 전기공사</v>
      </c>
      <c r="C33" s="208"/>
      <c r="D33" s="208"/>
      <c r="E33" s="208"/>
      <c r="F33" s="209"/>
    </row>
    <row r="34" spans="1:6" s="117" customFormat="1" ht="18.75" customHeight="1" x14ac:dyDescent="0.15">
      <c r="A34" s="198" t="s">
        <v>39</v>
      </c>
      <c r="B34" s="199" t="s">
        <v>32</v>
      </c>
      <c r="C34" s="210" t="s">
        <v>83</v>
      </c>
      <c r="D34" s="163" t="s">
        <v>40</v>
      </c>
      <c r="E34" s="163" t="s">
        <v>33</v>
      </c>
      <c r="F34" s="164" t="s">
        <v>44</v>
      </c>
    </row>
    <row r="35" spans="1:6" s="117" customFormat="1" ht="18.75" customHeight="1" x14ac:dyDescent="0.15">
      <c r="A35" s="198"/>
      <c r="B35" s="199"/>
      <c r="C35" s="211"/>
      <c r="D35" s="12" t="s">
        <v>41</v>
      </c>
      <c r="E35" s="12" t="s">
        <v>34</v>
      </c>
      <c r="F35" s="13" t="s">
        <v>42</v>
      </c>
    </row>
    <row r="36" spans="1:6" s="117" customFormat="1" ht="18.75" customHeight="1" x14ac:dyDescent="0.15">
      <c r="A36" s="198"/>
      <c r="B36" s="212" t="str">
        <f>계약현황공개!C36</f>
        <v>2021.11.09.</v>
      </c>
      <c r="C36" s="213" t="str">
        <f>계약현황공개!E36</f>
        <v>2021.11.11.~2021.11.30.</v>
      </c>
      <c r="D36" s="215">
        <f>계약현황공개!C34</f>
        <v>5170000</v>
      </c>
      <c r="E36" s="215">
        <f>계약현황공개!E34</f>
        <v>4810000</v>
      </c>
      <c r="F36" s="216">
        <f>계약현황공개!C35</f>
        <v>0.93036750483558994</v>
      </c>
    </row>
    <row r="37" spans="1:6" s="117" customFormat="1" ht="18.75" customHeight="1" x14ac:dyDescent="0.15">
      <c r="A37" s="198"/>
      <c r="B37" s="212"/>
      <c r="C37" s="214"/>
      <c r="D37" s="215"/>
      <c r="E37" s="215"/>
      <c r="F37" s="216"/>
    </row>
    <row r="38" spans="1:6" s="117" customFormat="1" ht="18.75" customHeight="1" x14ac:dyDescent="0.15">
      <c r="A38" s="198" t="s">
        <v>35</v>
      </c>
      <c r="B38" s="163" t="s">
        <v>36</v>
      </c>
      <c r="C38" s="163" t="s">
        <v>46</v>
      </c>
      <c r="D38" s="199" t="s">
        <v>37</v>
      </c>
      <c r="E38" s="199"/>
      <c r="F38" s="200"/>
    </row>
    <row r="39" spans="1:6" s="117" customFormat="1" ht="18.75" customHeight="1" x14ac:dyDescent="0.15">
      <c r="A39" s="198"/>
      <c r="B39" s="56" t="str">
        <f>계약현황공개!E38</f>
        <v>경일소방전기㈜</v>
      </c>
      <c r="C39" s="7" t="s">
        <v>249</v>
      </c>
      <c r="D39" s="201" t="str">
        <f>계약현황공개!E39</f>
        <v>성남시 분당구 판교로 610번길 18</v>
      </c>
      <c r="E39" s="202"/>
      <c r="F39" s="203"/>
    </row>
    <row r="40" spans="1:6" s="117" customFormat="1" ht="18.75" customHeight="1" x14ac:dyDescent="0.15">
      <c r="A40" s="148" t="s">
        <v>45</v>
      </c>
      <c r="B40" s="204" t="s">
        <v>162</v>
      </c>
      <c r="C40" s="205"/>
      <c r="D40" s="205"/>
      <c r="E40" s="205"/>
      <c r="F40" s="206"/>
    </row>
    <row r="41" spans="1:6" s="117" customFormat="1" ht="18.75" customHeight="1" x14ac:dyDescent="0.15">
      <c r="A41" s="148" t="s">
        <v>43</v>
      </c>
      <c r="B41" s="204" t="s">
        <v>163</v>
      </c>
      <c r="C41" s="205"/>
      <c r="D41" s="205"/>
      <c r="E41" s="205"/>
      <c r="F41" s="206"/>
    </row>
    <row r="42" spans="1:6" s="117" customFormat="1" ht="18.75" customHeight="1" thickBot="1" x14ac:dyDescent="0.2">
      <c r="A42" s="11" t="s">
        <v>38</v>
      </c>
      <c r="B42" s="196"/>
      <c r="C42" s="196"/>
      <c r="D42" s="196"/>
      <c r="E42" s="196"/>
      <c r="F42" s="197"/>
    </row>
    <row r="43" spans="1:6" s="117" customFormat="1" ht="22.5" customHeight="1" thickTop="1" x14ac:dyDescent="0.15">
      <c r="A43" s="10" t="s">
        <v>31</v>
      </c>
      <c r="B43" s="207" t="str">
        <f>계약현황공개!C43</f>
        <v>안전하게 놀자고 기획활동 차량임차</v>
      </c>
      <c r="C43" s="208"/>
      <c r="D43" s="208"/>
      <c r="E43" s="208"/>
      <c r="F43" s="209"/>
    </row>
    <row r="44" spans="1:6" s="117" customFormat="1" ht="18.75" customHeight="1" x14ac:dyDescent="0.15">
      <c r="A44" s="198" t="s">
        <v>39</v>
      </c>
      <c r="B44" s="199" t="s">
        <v>32</v>
      </c>
      <c r="C44" s="210" t="s">
        <v>83</v>
      </c>
      <c r="D44" s="163" t="s">
        <v>40</v>
      </c>
      <c r="E44" s="163" t="s">
        <v>33</v>
      </c>
      <c r="F44" s="164" t="s">
        <v>44</v>
      </c>
    </row>
    <row r="45" spans="1:6" s="117" customFormat="1" ht="18.75" customHeight="1" x14ac:dyDescent="0.15">
      <c r="A45" s="198"/>
      <c r="B45" s="199"/>
      <c r="C45" s="211"/>
      <c r="D45" s="12" t="s">
        <v>41</v>
      </c>
      <c r="E45" s="12" t="s">
        <v>34</v>
      </c>
      <c r="F45" s="13" t="s">
        <v>42</v>
      </c>
    </row>
    <row r="46" spans="1:6" s="117" customFormat="1" ht="18.75" customHeight="1" x14ac:dyDescent="0.15">
      <c r="A46" s="198"/>
      <c r="B46" s="212" t="str">
        <f>계약현황공개!C46</f>
        <v>2021.11.10.</v>
      </c>
      <c r="C46" s="213" t="str">
        <f>계약현황공개!E46</f>
        <v>2021.11.13.~2021.11.13.</v>
      </c>
      <c r="D46" s="215">
        <f>계약현황공개!C44</f>
        <v>480000</v>
      </c>
      <c r="E46" s="215">
        <f>계약현황공개!E44</f>
        <v>450000</v>
      </c>
      <c r="F46" s="216">
        <f>계약현황공개!C45</f>
        <v>0.9375</v>
      </c>
    </row>
    <row r="47" spans="1:6" s="117" customFormat="1" ht="18.75" customHeight="1" x14ac:dyDescent="0.15">
      <c r="A47" s="198"/>
      <c r="B47" s="212"/>
      <c r="C47" s="214"/>
      <c r="D47" s="215"/>
      <c r="E47" s="215"/>
      <c r="F47" s="216"/>
    </row>
    <row r="48" spans="1:6" s="117" customFormat="1" ht="18.75" customHeight="1" x14ac:dyDescent="0.15">
      <c r="A48" s="198" t="s">
        <v>35</v>
      </c>
      <c r="B48" s="163" t="s">
        <v>36</v>
      </c>
      <c r="C48" s="163" t="s">
        <v>46</v>
      </c>
      <c r="D48" s="199" t="s">
        <v>37</v>
      </c>
      <c r="E48" s="199"/>
      <c r="F48" s="200"/>
    </row>
    <row r="49" spans="1:6" s="117" customFormat="1" ht="18.75" customHeight="1" x14ac:dyDescent="0.15">
      <c r="A49" s="198"/>
      <c r="B49" s="56" t="str">
        <f>계약현황공개!E48</f>
        <v>뉴한솔고속㈜</v>
      </c>
      <c r="C49" s="7" t="s">
        <v>250</v>
      </c>
      <c r="D49" s="201" t="str">
        <f>계약현황공개!E49</f>
        <v>성남시 수정구 수진1동 2216</v>
      </c>
      <c r="E49" s="202"/>
      <c r="F49" s="203"/>
    </row>
    <row r="50" spans="1:6" s="117" customFormat="1" ht="18.75" customHeight="1" x14ac:dyDescent="0.15">
      <c r="A50" s="148" t="s">
        <v>45</v>
      </c>
      <c r="B50" s="204" t="s">
        <v>162</v>
      </c>
      <c r="C50" s="205"/>
      <c r="D50" s="205"/>
      <c r="E50" s="205"/>
      <c r="F50" s="206"/>
    </row>
    <row r="51" spans="1:6" s="117" customFormat="1" ht="18.75" customHeight="1" x14ac:dyDescent="0.15">
      <c r="A51" s="148" t="s">
        <v>43</v>
      </c>
      <c r="B51" s="204" t="s">
        <v>163</v>
      </c>
      <c r="C51" s="205"/>
      <c r="D51" s="205"/>
      <c r="E51" s="205"/>
      <c r="F51" s="206"/>
    </row>
    <row r="52" spans="1:6" s="117" customFormat="1" ht="18.75" customHeight="1" thickBot="1" x14ac:dyDescent="0.2">
      <c r="A52" s="11" t="s">
        <v>38</v>
      </c>
      <c r="B52" s="196"/>
      <c r="C52" s="196"/>
      <c r="D52" s="196"/>
      <c r="E52" s="196"/>
      <c r="F52" s="197"/>
    </row>
    <row r="53" spans="1:6" s="117" customFormat="1" ht="22.5" customHeight="1" thickTop="1" x14ac:dyDescent="0.15">
      <c r="A53" s="10" t="s">
        <v>31</v>
      </c>
      <c r="B53" s="207" t="str">
        <f>계약현황공개!C53</f>
        <v>퍼스널컬러 메이크업 진단 프로그램</v>
      </c>
      <c r="C53" s="208"/>
      <c r="D53" s="208"/>
      <c r="E53" s="208"/>
      <c r="F53" s="209"/>
    </row>
    <row r="54" spans="1:6" s="117" customFormat="1" ht="18.75" customHeight="1" x14ac:dyDescent="0.15">
      <c r="A54" s="198" t="s">
        <v>39</v>
      </c>
      <c r="B54" s="199" t="s">
        <v>32</v>
      </c>
      <c r="C54" s="210" t="s">
        <v>83</v>
      </c>
      <c r="D54" s="163" t="s">
        <v>40</v>
      </c>
      <c r="E54" s="163" t="s">
        <v>33</v>
      </c>
      <c r="F54" s="164" t="s">
        <v>44</v>
      </c>
    </row>
    <row r="55" spans="1:6" s="117" customFormat="1" ht="18.75" customHeight="1" x14ac:dyDescent="0.15">
      <c r="A55" s="198"/>
      <c r="B55" s="199"/>
      <c r="C55" s="211"/>
      <c r="D55" s="12" t="s">
        <v>41</v>
      </c>
      <c r="E55" s="12" t="s">
        <v>34</v>
      </c>
      <c r="F55" s="13" t="s">
        <v>42</v>
      </c>
    </row>
    <row r="56" spans="1:6" s="117" customFormat="1" ht="18.75" customHeight="1" x14ac:dyDescent="0.15">
      <c r="A56" s="198"/>
      <c r="B56" s="212" t="str">
        <f>계약현황공개!C56</f>
        <v>2021.11.15.</v>
      </c>
      <c r="C56" s="213" t="str">
        <f>계약현황공개!E56</f>
        <v>2021.11.20.</v>
      </c>
      <c r="D56" s="215">
        <f>계약현황공개!C54</f>
        <v>1900000</v>
      </c>
      <c r="E56" s="215">
        <f>계약현황공개!E54</f>
        <v>1760000</v>
      </c>
      <c r="F56" s="216">
        <f>계약현황공개!C55</f>
        <v>0.9263157894736842</v>
      </c>
    </row>
    <row r="57" spans="1:6" s="117" customFormat="1" ht="18.75" customHeight="1" x14ac:dyDescent="0.15">
      <c r="A57" s="198"/>
      <c r="B57" s="212"/>
      <c r="C57" s="214"/>
      <c r="D57" s="215"/>
      <c r="E57" s="215"/>
      <c r="F57" s="216"/>
    </row>
    <row r="58" spans="1:6" s="117" customFormat="1" ht="18.75" customHeight="1" x14ac:dyDescent="0.15">
      <c r="A58" s="198" t="s">
        <v>35</v>
      </c>
      <c r="B58" s="163" t="s">
        <v>36</v>
      </c>
      <c r="C58" s="163" t="s">
        <v>46</v>
      </c>
      <c r="D58" s="199" t="s">
        <v>37</v>
      </c>
      <c r="E58" s="199"/>
      <c r="F58" s="200"/>
    </row>
    <row r="59" spans="1:6" s="117" customFormat="1" ht="18.75" customHeight="1" x14ac:dyDescent="0.15">
      <c r="A59" s="198"/>
      <c r="B59" s="56" t="str">
        <f>계약현황공개!E58</f>
        <v>한국패션심리연구원</v>
      </c>
      <c r="C59" s="7" t="s">
        <v>251</v>
      </c>
      <c r="D59" s="201" t="str">
        <f>계약현황공개!E59</f>
        <v>서울 강남구 선릉로 840, 4층</v>
      </c>
      <c r="E59" s="202"/>
      <c r="F59" s="203"/>
    </row>
    <row r="60" spans="1:6" s="117" customFormat="1" ht="18.75" customHeight="1" x14ac:dyDescent="0.15">
      <c r="A60" s="148" t="s">
        <v>45</v>
      </c>
      <c r="B60" s="204" t="s">
        <v>162</v>
      </c>
      <c r="C60" s="205"/>
      <c r="D60" s="205"/>
      <c r="E60" s="205"/>
      <c r="F60" s="206"/>
    </row>
    <row r="61" spans="1:6" s="117" customFormat="1" ht="18.75" customHeight="1" x14ac:dyDescent="0.15">
      <c r="A61" s="148" t="s">
        <v>43</v>
      </c>
      <c r="B61" s="204" t="s">
        <v>163</v>
      </c>
      <c r="C61" s="205"/>
      <c r="D61" s="205"/>
      <c r="E61" s="205"/>
      <c r="F61" s="206"/>
    </row>
    <row r="62" spans="1:6" s="117" customFormat="1" ht="18.75" customHeight="1" thickBot="1" x14ac:dyDescent="0.2">
      <c r="A62" s="11" t="s">
        <v>38</v>
      </c>
      <c r="B62" s="196"/>
      <c r="C62" s="196"/>
      <c r="D62" s="196"/>
      <c r="E62" s="196"/>
      <c r="F62" s="197"/>
    </row>
    <row r="63" spans="1:6" s="117" customFormat="1" ht="22.5" customHeight="1" thickTop="1" x14ac:dyDescent="0.15">
      <c r="A63" s="10" t="s">
        <v>31</v>
      </c>
      <c r="B63" s="207" t="str">
        <f>계약현황공개!C63</f>
        <v>마음공감 상담실 전기공사</v>
      </c>
      <c r="C63" s="208"/>
      <c r="D63" s="208"/>
      <c r="E63" s="208"/>
      <c r="F63" s="209"/>
    </row>
    <row r="64" spans="1:6" s="117" customFormat="1" ht="18.75" customHeight="1" x14ac:dyDescent="0.15">
      <c r="A64" s="198" t="s">
        <v>39</v>
      </c>
      <c r="B64" s="199" t="s">
        <v>32</v>
      </c>
      <c r="C64" s="210" t="s">
        <v>83</v>
      </c>
      <c r="D64" s="163" t="s">
        <v>40</v>
      </c>
      <c r="E64" s="163" t="s">
        <v>33</v>
      </c>
      <c r="F64" s="164" t="s">
        <v>44</v>
      </c>
    </row>
    <row r="65" spans="1:6" s="117" customFormat="1" ht="18.75" customHeight="1" x14ac:dyDescent="0.15">
      <c r="A65" s="198"/>
      <c r="B65" s="199"/>
      <c r="C65" s="211"/>
      <c r="D65" s="12" t="s">
        <v>41</v>
      </c>
      <c r="E65" s="12" t="s">
        <v>34</v>
      </c>
      <c r="F65" s="13" t="s">
        <v>42</v>
      </c>
    </row>
    <row r="66" spans="1:6" s="117" customFormat="1" ht="18.75" customHeight="1" x14ac:dyDescent="0.15">
      <c r="A66" s="198"/>
      <c r="B66" s="212" t="str">
        <f>계약현황공개!C66</f>
        <v>2021.11.19.</v>
      </c>
      <c r="C66" s="213" t="str">
        <f>계약현황공개!E66</f>
        <v>2021.11.19.~2021.12.10.</v>
      </c>
      <c r="D66" s="215">
        <f>계약현황공개!C64</f>
        <v>2660000</v>
      </c>
      <c r="E66" s="215">
        <f>계약현황공개!E64</f>
        <v>2520000</v>
      </c>
      <c r="F66" s="216">
        <f>계약현황공개!C65</f>
        <v>0.94736842105263153</v>
      </c>
    </row>
    <row r="67" spans="1:6" s="117" customFormat="1" ht="18.75" customHeight="1" x14ac:dyDescent="0.15">
      <c r="A67" s="198"/>
      <c r="B67" s="212"/>
      <c r="C67" s="214"/>
      <c r="D67" s="215"/>
      <c r="E67" s="215"/>
      <c r="F67" s="216"/>
    </row>
    <row r="68" spans="1:6" s="117" customFormat="1" ht="18.75" customHeight="1" x14ac:dyDescent="0.15">
      <c r="A68" s="198" t="s">
        <v>35</v>
      </c>
      <c r="B68" s="163" t="s">
        <v>36</v>
      </c>
      <c r="C68" s="163" t="s">
        <v>46</v>
      </c>
      <c r="D68" s="199" t="s">
        <v>37</v>
      </c>
      <c r="E68" s="199"/>
      <c r="F68" s="200"/>
    </row>
    <row r="69" spans="1:6" s="117" customFormat="1" ht="18.75" customHeight="1" x14ac:dyDescent="0.15">
      <c r="A69" s="198"/>
      <c r="B69" s="56" t="str">
        <f>계약현황공개!E68</f>
        <v>경일소방전기㈜</v>
      </c>
      <c r="C69" s="7" t="s">
        <v>252</v>
      </c>
      <c r="D69" s="201" t="str">
        <f>계약현황공개!E69</f>
        <v>성남시 분당구 판교로 610번길 18</v>
      </c>
      <c r="E69" s="202"/>
      <c r="F69" s="203"/>
    </row>
    <row r="70" spans="1:6" s="117" customFormat="1" ht="18.75" customHeight="1" x14ac:dyDescent="0.15">
      <c r="A70" s="162" t="s">
        <v>45</v>
      </c>
      <c r="B70" s="204" t="s">
        <v>162</v>
      </c>
      <c r="C70" s="205"/>
      <c r="D70" s="205"/>
      <c r="E70" s="205"/>
      <c r="F70" s="206"/>
    </row>
    <row r="71" spans="1:6" s="117" customFormat="1" ht="18.75" customHeight="1" x14ac:dyDescent="0.15">
      <c r="A71" s="162" t="s">
        <v>43</v>
      </c>
      <c r="B71" s="204" t="s">
        <v>163</v>
      </c>
      <c r="C71" s="205"/>
      <c r="D71" s="205"/>
      <c r="E71" s="205"/>
      <c r="F71" s="206"/>
    </row>
    <row r="72" spans="1:6" s="117" customFormat="1" ht="18.75" customHeight="1" thickBot="1" x14ac:dyDescent="0.2">
      <c r="A72" s="11" t="s">
        <v>38</v>
      </c>
      <c r="B72" s="196"/>
      <c r="C72" s="196"/>
      <c r="D72" s="196"/>
      <c r="E72" s="196"/>
      <c r="F72" s="197"/>
    </row>
    <row r="73" spans="1:6" s="117" customFormat="1" ht="22.5" customHeight="1" thickTop="1" x14ac:dyDescent="0.15">
      <c r="A73" s="10" t="s">
        <v>31</v>
      </c>
      <c r="B73" s="207" t="str">
        <f>계약현황공개!C73</f>
        <v>마음공감 상담실 설치공사</v>
      </c>
      <c r="C73" s="208"/>
      <c r="D73" s="208"/>
      <c r="E73" s="208"/>
      <c r="F73" s="209"/>
    </row>
    <row r="74" spans="1:6" s="117" customFormat="1" ht="18.75" customHeight="1" x14ac:dyDescent="0.15">
      <c r="A74" s="198" t="s">
        <v>39</v>
      </c>
      <c r="B74" s="199" t="s">
        <v>32</v>
      </c>
      <c r="C74" s="210" t="s">
        <v>83</v>
      </c>
      <c r="D74" s="163" t="s">
        <v>40</v>
      </c>
      <c r="E74" s="163" t="s">
        <v>33</v>
      </c>
      <c r="F74" s="164" t="s">
        <v>44</v>
      </c>
    </row>
    <row r="75" spans="1:6" s="117" customFormat="1" ht="18.75" customHeight="1" x14ac:dyDescent="0.15">
      <c r="A75" s="198"/>
      <c r="B75" s="199"/>
      <c r="C75" s="211"/>
      <c r="D75" s="12" t="s">
        <v>41</v>
      </c>
      <c r="E75" s="12" t="s">
        <v>34</v>
      </c>
      <c r="F75" s="13" t="s">
        <v>42</v>
      </c>
    </row>
    <row r="76" spans="1:6" s="117" customFormat="1" ht="18.75" customHeight="1" x14ac:dyDescent="0.15">
      <c r="A76" s="198"/>
      <c r="B76" s="212" t="str">
        <f>계약현황공개!C76</f>
        <v>2021.11.18.</v>
      </c>
      <c r="C76" s="213" t="str">
        <f>계약현황공개!E76</f>
        <v>2021.11.18.~2021.12.10.</v>
      </c>
      <c r="D76" s="215">
        <f>계약현황공개!C74</f>
        <v>19970000</v>
      </c>
      <c r="E76" s="215">
        <f>계약현황공개!E74</f>
        <v>18080000</v>
      </c>
      <c r="F76" s="216">
        <f>계약현황공개!C75</f>
        <v>0.90535803705558338</v>
      </c>
    </row>
    <row r="77" spans="1:6" s="117" customFormat="1" ht="18.75" customHeight="1" x14ac:dyDescent="0.15">
      <c r="A77" s="198"/>
      <c r="B77" s="212"/>
      <c r="C77" s="214"/>
      <c r="D77" s="215"/>
      <c r="E77" s="215"/>
      <c r="F77" s="216"/>
    </row>
    <row r="78" spans="1:6" s="117" customFormat="1" ht="18.75" customHeight="1" x14ac:dyDescent="0.15">
      <c r="A78" s="198" t="s">
        <v>35</v>
      </c>
      <c r="B78" s="163" t="s">
        <v>36</v>
      </c>
      <c r="C78" s="163" t="s">
        <v>46</v>
      </c>
      <c r="D78" s="199" t="s">
        <v>37</v>
      </c>
      <c r="E78" s="199"/>
      <c r="F78" s="200"/>
    </row>
    <row r="79" spans="1:6" s="117" customFormat="1" ht="18.75" customHeight="1" x14ac:dyDescent="0.15">
      <c r="A79" s="198"/>
      <c r="B79" s="56" t="str">
        <f>계약현황공개!E78</f>
        <v>주식회사 공간설계</v>
      </c>
      <c r="C79" s="7" t="s">
        <v>253</v>
      </c>
      <c r="D79" s="201" t="str">
        <f>계약현황공개!E79</f>
        <v>성남시 중원구 둔촌대로 457번길 27</v>
      </c>
      <c r="E79" s="202"/>
      <c r="F79" s="203"/>
    </row>
    <row r="80" spans="1:6" s="117" customFormat="1" ht="18.75" customHeight="1" x14ac:dyDescent="0.15">
      <c r="A80" s="162" t="s">
        <v>45</v>
      </c>
      <c r="B80" s="204" t="s">
        <v>162</v>
      </c>
      <c r="C80" s="205"/>
      <c r="D80" s="205"/>
      <c r="E80" s="205"/>
      <c r="F80" s="206"/>
    </row>
    <row r="81" spans="1:6" s="117" customFormat="1" ht="18.75" customHeight="1" x14ac:dyDescent="0.15">
      <c r="A81" s="162" t="s">
        <v>43</v>
      </c>
      <c r="B81" s="204" t="s">
        <v>163</v>
      </c>
      <c r="C81" s="205"/>
      <c r="D81" s="205"/>
      <c r="E81" s="205"/>
      <c r="F81" s="206"/>
    </row>
    <row r="82" spans="1:6" s="117" customFormat="1" ht="18.75" customHeight="1" thickBot="1" x14ac:dyDescent="0.2">
      <c r="A82" s="11" t="s">
        <v>38</v>
      </c>
      <c r="B82" s="196"/>
      <c r="C82" s="196"/>
      <c r="D82" s="196"/>
      <c r="E82" s="196"/>
      <c r="F82" s="197"/>
    </row>
    <row r="83" spans="1:6" s="117" customFormat="1" ht="22.5" customHeight="1" thickTop="1" x14ac:dyDescent="0.15">
      <c r="A83" s="10" t="s">
        <v>31</v>
      </c>
      <c r="B83" s="207" t="str">
        <f>계약현황공개!C83</f>
        <v>지구촌 성남 IN과 함께 걸어가다</v>
      </c>
      <c r="C83" s="208"/>
      <c r="D83" s="208"/>
      <c r="E83" s="208"/>
      <c r="F83" s="209"/>
    </row>
    <row r="84" spans="1:6" s="117" customFormat="1" ht="18.75" customHeight="1" x14ac:dyDescent="0.15">
      <c r="A84" s="198" t="s">
        <v>39</v>
      </c>
      <c r="B84" s="199" t="s">
        <v>32</v>
      </c>
      <c r="C84" s="210" t="s">
        <v>83</v>
      </c>
      <c r="D84" s="163" t="s">
        <v>40</v>
      </c>
      <c r="E84" s="163" t="s">
        <v>33</v>
      </c>
      <c r="F84" s="164" t="s">
        <v>44</v>
      </c>
    </row>
    <row r="85" spans="1:6" s="117" customFormat="1" ht="18.75" customHeight="1" x14ac:dyDescent="0.15">
      <c r="A85" s="198"/>
      <c r="B85" s="199"/>
      <c r="C85" s="211"/>
      <c r="D85" s="12" t="s">
        <v>41</v>
      </c>
      <c r="E85" s="12" t="s">
        <v>34</v>
      </c>
      <c r="F85" s="13" t="s">
        <v>42</v>
      </c>
    </row>
    <row r="86" spans="1:6" s="117" customFormat="1" ht="18.75" customHeight="1" x14ac:dyDescent="0.15">
      <c r="A86" s="198"/>
      <c r="B86" s="212" t="str">
        <f>계약현황공개!C86</f>
        <v>2021.11.26.</v>
      </c>
      <c r="C86" s="213" t="str">
        <f>계약현황공개!E86</f>
        <v>2021.11.26.~2021.12.03.</v>
      </c>
      <c r="D86" s="215">
        <f>계약현황공개!C84</f>
        <v>500000</v>
      </c>
      <c r="E86" s="215">
        <f>계약현황공개!E84</f>
        <v>400000</v>
      </c>
      <c r="F86" s="216">
        <f>계약현황공개!C85</f>
        <v>0.8</v>
      </c>
    </row>
    <row r="87" spans="1:6" s="117" customFormat="1" ht="18.75" customHeight="1" x14ac:dyDescent="0.15">
      <c r="A87" s="198"/>
      <c r="B87" s="212"/>
      <c r="C87" s="214"/>
      <c r="D87" s="215"/>
      <c r="E87" s="215"/>
      <c r="F87" s="216"/>
    </row>
    <row r="88" spans="1:6" s="117" customFormat="1" ht="18.75" customHeight="1" x14ac:dyDescent="0.15">
      <c r="A88" s="198" t="s">
        <v>35</v>
      </c>
      <c r="B88" s="163" t="s">
        <v>36</v>
      </c>
      <c r="C88" s="163" t="s">
        <v>46</v>
      </c>
      <c r="D88" s="199" t="s">
        <v>37</v>
      </c>
      <c r="E88" s="199"/>
      <c r="F88" s="200"/>
    </row>
    <row r="89" spans="1:6" s="117" customFormat="1" ht="18.75" customHeight="1" x14ac:dyDescent="0.15">
      <c r="A89" s="198"/>
      <c r="B89" s="56" t="str">
        <f>계약현황공개!E88</f>
        <v>주필름</v>
      </c>
      <c r="C89" s="7" t="s">
        <v>248</v>
      </c>
      <c r="D89" s="201" t="str">
        <f>계약현황공개!E89</f>
        <v>김포시 양도로 46</v>
      </c>
      <c r="E89" s="202"/>
      <c r="F89" s="203"/>
    </row>
    <row r="90" spans="1:6" s="117" customFormat="1" ht="18.75" customHeight="1" x14ac:dyDescent="0.15">
      <c r="A90" s="162" t="s">
        <v>45</v>
      </c>
      <c r="B90" s="204" t="s">
        <v>162</v>
      </c>
      <c r="C90" s="205"/>
      <c r="D90" s="205"/>
      <c r="E90" s="205"/>
      <c r="F90" s="206"/>
    </row>
    <row r="91" spans="1:6" s="117" customFormat="1" ht="18.75" customHeight="1" x14ac:dyDescent="0.15">
      <c r="A91" s="162" t="s">
        <v>43</v>
      </c>
      <c r="B91" s="204" t="s">
        <v>163</v>
      </c>
      <c r="C91" s="205"/>
      <c r="D91" s="205"/>
      <c r="E91" s="205"/>
      <c r="F91" s="206"/>
    </row>
    <row r="92" spans="1:6" s="117" customFormat="1" ht="18.75" customHeight="1" thickBot="1" x14ac:dyDescent="0.2">
      <c r="A92" s="11" t="s">
        <v>38</v>
      </c>
      <c r="B92" s="196"/>
      <c r="C92" s="196"/>
      <c r="D92" s="196"/>
      <c r="E92" s="196"/>
      <c r="F92" s="197"/>
    </row>
    <row r="93" spans="1:6" ht="14.25" thickTop="1" x14ac:dyDescent="0.15"/>
  </sheetData>
  <mergeCells count="136">
    <mergeCell ref="B62:F62"/>
    <mergeCell ref="A58:A59"/>
    <mergeCell ref="D58:F58"/>
    <mergeCell ref="D59:F59"/>
    <mergeCell ref="B60:F60"/>
    <mergeCell ref="B61:F61"/>
    <mergeCell ref="B52:F52"/>
    <mergeCell ref="A48:A49"/>
    <mergeCell ref="D48:F48"/>
    <mergeCell ref="D49:F49"/>
    <mergeCell ref="B50:F50"/>
    <mergeCell ref="B51:F5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2021-12-02T02:06:10Z</dcterms:modified>
</cp:coreProperties>
</file>