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2월\"/>
    </mc:Choice>
  </mc:AlternateContent>
  <bookViews>
    <workbookView xWindow="0" yWindow="0" windowWidth="19200" windowHeight="12135" tabRatio="74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I4" i="19" l="1"/>
  <c r="D49" i="9" l="1"/>
  <c r="B49" i="9"/>
  <c r="E46" i="9"/>
  <c r="D46" i="9"/>
  <c r="C46" i="9"/>
  <c r="B46" i="9"/>
  <c r="B43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F26" i="9"/>
  <c r="D19" i="9"/>
  <c r="B19" i="9"/>
  <c r="E16" i="9"/>
  <c r="F16" i="9" s="1"/>
  <c r="D16" i="9"/>
  <c r="C16" i="9"/>
  <c r="B16" i="9"/>
  <c r="B13" i="9"/>
  <c r="C33" i="8"/>
  <c r="C26" i="8"/>
  <c r="C19" i="8"/>
  <c r="C12" i="8"/>
  <c r="F46" i="9" l="1"/>
  <c r="F36" i="9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<sst xmlns="http://schemas.openxmlformats.org/spreadsheetml/2006/main" count="558" uniqueCount="271">
  <si>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</si>
  <si>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</si>
  <si>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</si>
  <si>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</si>
  <si>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</si>
  <si>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</si>
  <si>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</si>
  <si>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</si>
  <si>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</si>
  <si>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</si>
  <si>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</si>
  <si>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</si>
  <si>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</si>
  <si>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</si>
  <si>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</si>
  <si>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</si>
  <si>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</si>
  <si>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</si>
  <si>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</si>
  <si>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</si>
  <si>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</si>
  <si>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</si>
  <si>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</si>
  <si>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</si>
  <si>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</si>
  <si>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</si>
  <si>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</si>
  <si>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</si>
  <si>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</si>
  <si>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</si>
  <si>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</si>
  <si>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</si>
  <si>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</si>
  <si>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</si>
  <si>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</si>
  <si>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</si>
  <si>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</si>
  <si>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</si>
  <si>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</si>
  <si>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</si>
  <si>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</si>
  <si>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</si>
  <si>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</si>
  <si>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</si>
  <si>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</si>
  <si>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</si>
  <si>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</si>
  <si>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</si>
  <si>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</si>
  <si>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</si>
  <si>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</si>
  <si>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</si>
  <si>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</si>
  <si>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</si>
  <si>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</si>
  <si>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</si>
  <si>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</si>
  <si>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</si>
  <si>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</si>
  <si>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</si>
  <si>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</si>
  <si>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</si>
  <si>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</si>
  <si>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</si>
  <si>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</si>
  <si>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</si>
  <si>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</si>
  <si>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</si>
  <si>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</si>
  <si>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</si>
  <si>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</si>
  <si>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</si>
  <si>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</si>
  <si>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</si>
  <si>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</si>
  <si>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</si>
  <si>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</si>
  <si>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</si>
  <si>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</si>
  <si>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</si>
  <si>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</si>
  <si>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</si>
  <si>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</si>
  <si>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</si>
  <si>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</si>
  <si>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</si>
  <si>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</si>
  <si>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</si>
  <si>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</si>
  <si>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</si>
  <si>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</si>
  <si>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</si>
  <si>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</si>
  <si>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</si>
  <si>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</si>
  <si>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</si>
  <si>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</si>
  <si>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</si>
  <si>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</si>
  <si>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</si>
  <si>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</si>
  <si>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</si>
  <si>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</si>
  <si>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</si>
  <si>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</si>
  <si>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</si>
  <si>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</si>
  <si>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</si>
  <si>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</si>
  <si>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</si>
  <si>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</si>
  <si>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</si>
  <si>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</si>
  <si>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</si>
  <si>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</si>
  <si>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</si>
  <si>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</si>
  <si>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</si>
  <si>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</si>
  <si>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</si>
  <si>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</si>
  <si>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</si>
  <si>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</si>
  <si>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</si>
  <si>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</si>
  <si>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해당사항없음</t>
    <phoneticPr fontId="4" type="noConversion"/>
  </si>
  <si>
    <t>코웨이㈜</t>
    <phoneticPr fontId="30" type="noConversion"/>
  </si>
  <si>
    <t>- 해당사항 없음 -</t>
    <phoneticPr fontId="4" type="noConversion"/>
  </si>
  <si>
    <t>수의</t>
  </si>
  <si>
    <t>중원수련관</t>
    <phoneticPr fontId="4" type="noConversion"/>
  </si>
  <si>
    <t>031-729-9315</t>
    <phoneticPr fontId="4" type="noConversion"/>
  </si>
  <si>
    <t>방과후아카데미 주말전문체험 체험비 지급</t>
    <phoneticPr fontId="4" type="noConversion"/>
  </si>
  <si>
    <t>031-729-9344</t>
    <phoneticPr fontId="4" type="noConversion"/>
  </si>
  <si>
    <t>수의총액</t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</si>
  <si>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</si>
  <si>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</si>
  <si>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</si>
  <si>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2020.12.22.</t>
    <phoneticPr fontId="4" type="noConversion"/>
  </si>
  <si>
    <t>㈜한창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</si>
  <si>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</si>
  <si>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</si>
  <si>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</si>
  <si>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</si>
  <si>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(주)에스원 성남</t>
    <phoneticPr fontId="30" type="noConversion"/>
  </si>
  <si>
    <t>2020.12.23.</t>
    <phoneticPr fontId="4" type="noConversion"/>
  </si>
  <si>
    <t>2021.12.31.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</si>
  <si>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</si>
  <si>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</si>
  <si>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</si>
  <si>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2021.01.01.</t>
    <phoneticPr fontId="30" type="noConversion"/>
  </si>
  <si>
    <t>2021.12.31.</t>
    <phoneticPr fontId="30" type="noConversion"/>
  </si>
  <si>
    <t>2020.12.28.</t>
    <phoneticPr fontId="4" type="noConversion"/>
  </si>
  <si>
    <t>수의</t>
    <phoneticPr fontId="4" type="noConversion"/>
  </si>
  <si>
    <t>시설명</t>
    <phoneticPr fontId="4" type="noConversion"/>
  </si>
  <si>
    <t>박상규</t>
    <phoneticPr fontId="4" type="noConversion"/>
  </si>
  <si>
    <t>시설물 마감재 보수 및 정비공사</t>
    <phoneticPr fontId="4" type="noConversion"/>
  </si>
  <si>
    <t>대한민국 보훈복지재단</t>
    <phoneticPr fontId="30" type="noConversion"/>
  </si>
  <si>
    <t>2020.12.28.</t>
    <phoneticPr fontId="4" type="noConversion"/>
  </si>
  <si>
    <t>대한민국보훈복지재단</t>
    <phoneticPr fontId="30" type="noConversion"/>
  </si>
  <si>
    <t>김영희</t>
    <phoneticPr fontId="4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</si>
  <si>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</si>
  <si>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</si>
  <si>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</si>
  <si>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</si>
  <si>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㈜행복도시락</t>
    <phoneticPr fontId="30" type="noConversion"/>
  </si>
  <si>
    <t>2021.1.4.</t>
    <phoneticPr fontId="30" type="noConversion"/>
  </si>
  <si>
    <t>수련관 옥외공간 보도블럭 정비공사 설계용역</t>
    <phoneticPr fontId="4" type="noConversion"/>
  </si>
  <si>
    <t>2021.02.05.</t>
    <phoneticPr fontId="4" type="noConversion"/>
  </si>
  <si>
    <t>2021.02.05.~2021.03.02.</t>
    <phoneticPr fontId="4" type="noConversion"/>
  </si>
  <si>
    <t>2021.03.02.</t>
    <phoneticPr fontId="4" type="noConversion"/>
  </si>
  <si>
    <t>건축사사무소 두아(최동식)</t>
    <phoneticPr fontId="4" type="noConversion"/>
  </si>
  <si>
    <t>성남시 중원구 성남대로 997번길 51-22</t>
  </si>
  <si>
    <t>2021.진로특화꾸미담 모냐 피규어 제작</t>
    <phoneticPr fontId="4" type="noConversion"/>
  </si>
  <si>
    <t>2021.02.08.</t>
    <phoneticPr fontId="4" type="noConversion"/>
  </si>
  <si>
    <t>2021.02.08.~2021.03.02.</t>
    <phoneticPr fontId="4" type="noConversion"/>
  </si>
  <si>
    <t>나라장터 전자계약</t>
    <phoneticPr fontId="4" type="noConversion"/>
  </si>
  <si>
    <t>하이맥스(강성윤)</t>
    <phoneticPr fontId="4" type="noConversion"/>
  </si>
  <si>
    <t>성남시 분당구 성남대로925번길 37-0</t>
    <phoneticPr fontId="4" type="noConversion"/>
  </si>
  <si>
    <t>목공 장비 구입</t>
    <phoneticPr fontId="4" type="noConversion"/>
  </si>
  <si>
    <t>2021.02.15.</t>
    <phoneticPr fontId="4" type="noConversion"/>
  </si>
  <si>
    <t>2021.02.15.~2021.03.12.</t>
    <phoneticPr fontId="4" type="noConversion"/>
  </si>
  <si>
    <t>2021.03.12.</t>
    <phoneticPr fontId="4" type="noConversion"/>
  </si>
  <si>
    <t>㈜네오툴(김동섭)</t>
    <phoneticPr fontId="4" type="noConversion"/>
  </si>
  <si>
    <t xml:space="preserve">서울특별시 구로구 경인로53가길 10-0 </t>
    <phoneticPr fontId="4" type="noConversion"/>
  </si>
  <si>
    <t>2021.02.16.</t>
    <phoneticPr fontId="4" type="noConversion"/>
  </si>
  <si>
    <t>2021.02.16.~2021.03.05.</t>
    <phoneticPr fontId="4" type="noConversion"/>
  </si>
  <si>
    <t>2021.03.05.</t>
    <phoneticPr fontId="4" type="noConversion"/>
  </si>
  <si>
    <t>일반</t>
    <phoneticPr fontId="4" type="noConversion"/>
  </si>
  <si>
    <t>주식회사 집텍(염경학)</t>
    <phoneticPr fontId="4" type="noConversion"/>
  </si>
  <si>
    <t>성남시 중원구 광명로 342번길 2</t>
    <phoneticPr fontId="4" type="noConversion"/>
  </si>
  <si>
    <t>방과후아카데미 주말전문체험 체험비</t>
    <phoneticPr fontId="4" type="noConversion"/>
  </si>
  <si>
    <t>2021.02.19.</t>
    <phoneticPr fontId="4" type="noConversion"/>
  </si>
  <si>
    <t>2021.02.19.~2021.02.27.</t>
    <phoneticPr fontId="4" type="noConversion"/>
  </si>
  <si>
    <t>2021.02.27.</t>
    <phoneticPr fontId="4" type="noConversion"/>
  </si>
  <si>
    <t>한국문화센터 성남지부(정성희)</t>
    <phoneticPr fontId="4" type="noConversion"/>
  </si>
  <si>
    <t xml:space="preserve">성남시 수정구 위례서일로 34 </t>
    <phoneticPr fontId="4" type="noConversion"/>
  </si>
  <si>
    <t>강성윤</t>
    <phoneticPr fontId="4" type="noConversion"/>
  </si>
  <si>
    <t>나라장터 전자계약</t>
    <phoneticPr fontId="4" type="noConversion"/>
  </si>
  <si>
    <t>김동섭</t>
    <phoneticPr fontId="4" type="noConversion"/>
  </si>
  <si>
    <t>염경학</t>
    <phoneticPr fontId="4" type="noConversion"/>
  </si>
  <si>
    <t>정성희</t>
    <phoneticPr fontId="4" type="noConversion"/>
  </si>
  <si>
    <t>2021. 인터넷망 사용료(연간계약)-1월사용분</t>
    <phoneticPr fontId="30" type="noConversion"/>
  </si>
  <si>
    <t>2020.11.27.</t>
    <phoneticPr fontId="4" type="noConversion"/>
  </si>
  <si>
    <t>2021.2.23.</t>
    <phoneticPr fontId="4" type="noConversion"/>
  </si>
  <si>
    <t>2021. 인터넷망 사용료(연간계약)-1월 사용분</t>
    <phoneticPr fontId="30" type="noConversion"/>
  </si>
  <si>
    <t>2021. 인터넷전화 사용료(연간계약)-1월사용분</t>
    <phoneticPr fontId="30" type="noConversion"/>
  </si>
  <si>
    <t>2020.12.03</t>
    <phoneticPr fontId="4" type="noConversion"/>
  </si>
  <si>
    <t>2021.1.31</t>
    <phoneticPr fontId="4" type="noConversion"/>
  </si>
  <si>
    <t>2021.2.24.</t>
    <phoneticPr fontId="4" type="noConversion"/>
  </si>
  <si>
    <t>2021.02.28.</t>
    <phoneticPr fontId="4" type="noConversion"/>
  </si>
  <si>
    <t>2021. 무인경비시스템(연간계약)-2월분</t>
    <phoneticPr fontId="30" type="noConversion"/>
  </si>
  <si>
    <t>2021. 공기청정기 위탁관리(연간계약)-2월분</t>
    <phoneticPr fontId="30" type="noConversion"/>
  </si>
  <si>
    <t>2021. 환경위생 위탁관리(연간계약)-2월분</t>
    <phoneticPr fontId="30" type="noConversion"/>
  </si>
  <si>
    <t xml:space="preserve">2021. 소방시설 위탁관리(연간계약)-2월분 </t>
    <phoneticPr fontId="30" type="noConversion"/>
  </si>
  <si>
    <t>2021.02.26.</t>
    <phoneticPr fontId="4" type="noConversion"/>
  </si>
  <si>
    <t>2021.02.26.</t>
    <phoneticPr fontId="4" type="noConversion"/>
  </si>
  <si>
    <t>수영장 하부PIT 배관지지대 보수공사</t>
    <phoneticPr fontId="4" type="noConversion"/>
  </si>
  <si>
    <t>기타</t>
  </si>
  <si>
    <t>중원</t>
    <phoneticPr fontId="4" type="noConversion"/>
  </si>
  <si>
    <t>김성렬</t>
    <phoneticPr fontId="4" type="noConversion"/>
  </si>
  <si>
    <t>031-729-9319</t>
    <phoneticPr fontId="4" type="noConversion"/>
  </si>
  <si>
    <t>이선호</t>
    <phoneticPr fontId="4" type="noConversion"/>
  </si>
  <si>
    <t>LED 전등 구입</t>
    <phoneticPr fontId="4" type="noConversion"/>
  </si>
  <si>
    <t xml:space="preserve">LED 7종 </t>
    <phoneticPr fontId="4" type="noConversion"/>
  </si>
  <si>
    <t>개</t>
    <phoneticPr fontId="4" type="noConversion"/>
  </si>
  <si>
    <t>기획운영팀</t>
    <phoneticPr fontId="4" type="noConversion"/>
  </si>
  <si>
    <t>조영조</t>
    <phoneticPr fontId="4" type="noConversion"/>
  </si>
  <si>
    <t>상반기 시설물 정기안전점검</t>
    <phoneticPr fontId="4" type="noConversion"/>
  </si>
  <si>
    <t>2021.02.08.</t>
    <phoneticPr fontId="30" type="noConversion"/>
  </si>
  <si>
    <t>2021.03.02.</t>
    <phoneticPr fontId="30" type="noConversion"/>
  </si>
  <si>
    <t>2021년 진로특화 꾸미담 모냐피규어 제작</t>
    <phoneticPr fontId="30" type="noConversion"/>
  </si>
  <si>
    <t>하이맥스</t>
    <phoneticPr fontId="30" type="noConversion"/>
  </si>
  <si>
    <t>2021.02.25.</t>
    <phoneticPr fontId="30" type="noConversion"/>
  </si>
  <si>
    <t>2021년 진로특화 꾸미담 모냐피규어 제작</t>
    <phoneticPr fontId="4" type="noConversion"/>
  </si>
  <si>
    <t>2021.02.25.</t>
    <phoneticPr fontId="4" type="noConversion"/>
  </si>
  <si>
    <t>2021. 시설관리 용역(연간계약)-2월분</t>
    <phoneticPr fontId="30" type="noConversion"/>
  </si>
  <si>
    <t>2021.2.28.</t>
    <phoneticPr fontId="4" type="noConversion"/>
  </si>
  <si>
    <t>2021.3.3.</t>
    <phoneticPr fontId="4" type="noConversion"/>
  </si>
  <si>
    <t>2021. 시설관리 용역(연간계약)-2월분</t>
    <phoneticPr fontId="30" type="noConversion"/>
  </si>
  <si>
    <t>온&amp;온 학습지원사업 학습행동코칭 교구및프로그램</t>
    <phoneticPr fontId="30" type="noConversion"/>
  </si>
  <si>
    <t>2021.01.29.</t>
    <phoneticPr fontId="4" type="noConversion"/>
  </si>
  <si>
    <t>2021.02.02.</t>
    <phoneticPr fontId="30" type="noConversion"/>
  </si>
  <si>
    <t>창의수업연구소</t>
    <phoneticPr fontId="4" type="noConversion"/>
  </si>
  <si>
    <t>온&amp;온 학습지원사업 학습행동코칭 교구및프로그램</t>
    <phoneticPr fontId="4" type="noConversion"/>
  </si>
  <si>
    <t>방과후아카데미 주말전문체험 프로그램</t>
    <phoneticPr fontId="30" type="noConversion"/>
  </si>
  <si>
    <t>한국문화센터 성남지부</t>
    <phoneticPr fontId="4" type="noConversion"/>
  </si>
  <si>
    <t>2021.02.19.</t>
    <phoneticPr fontId="4" type="noConversion"/>
  </si>
  <si>
    <t>2021.02.27.</t>
    <phoneticPr fontId="30" type="noConversion"/>
  </si>
  <si>
    <t>한국문화센터 성남지부</t>
    <phoneticPr fontId="30" type="noConversion"/>
  </si>
  <si>
    <t>2021. 승강기 위탁관리(연간계약)-2월분</t>
    <phoneticPr fontId="30" type="noConversion"/>
  </si>
  <si>
    <t>2021.03.08.</t>
    <phoneticPr fontId="4" type="noConversion"/>
  </si>
  <si>
    <t>2021. 복합기 임차(연간계약)-2월분</t>
    <phoneticPr fontId="30" type="noConversion"/>
  </si>
  <si>
    <t>2021.2.26.</t>
    <phoneticPr fontId="4" type="noConversion"/>
  </si>
  <si>
    <t>2021. 방과후 위탁급식(연간계약)-2월분</t>
    <phoneticPr fontId="30" type="noConversion"/>
  </si>
  <si>
    <t>행복도시락</t>
    <phoneticPr fontId="30" type="noConversion"/>
  </si>
  <si>
    <t>2021. 방과후 복합기 임차(연간계약)-2월분</t>
    <phoneticPr fontId="30" type="noConversion"/>
  </si>
  <si>
    <t>2021. 방과후 공기청정기 위탁관리(연간계약)-2월분</t>
    <phoneticPr fontId="30" type="noConversion"/>
  </si>
  <si>
    <t>2021. 방과후 복합기 임차(연간계약)-2월분</t>
    <phoneticPr fontId="30" type="noConversion"/>
  </si>
  <si>
    <t>2021. 방과후 공기청정기 위탁관리(연간계약)-2월분</t>
    <phoneticPr fontId="30" type="noConversion"/>
  </si>
  <si>
    <t>2021. 방역 소독실시(연간계약)-2월분</t>
    <phoneticPr fontId="30" type="noConversion"/>
  </si>
  <si>
    <t>수련관 옥외공간 보도블럭 정비공사</t>
    <phoneticPr fontId="4" type="noConversion"/>
  </si>
  <si>
    <t>건축</t>
    <phoneticPr fontId="4" type="noConversion"/>
  </si>
  <si>
    <t>일반</t>
  </si>
  <si>
    <t>입찰</t>
    <phoneticPr fontId="4" type="noConversion"/>
  </si>
  <si>
    <t>조영조</t>
    <phoneticPr fontId="4" type="noConversion"/>
  </si>
  <si>
    <t>031-729-9315</t>
    <phoneticPr fontId="4" type="noConversion"/>
  </si>
  <si>
    <t>공연장 장애인리프트 설치</t>
    <phoneticPr fontId="4" type="noConversion"/>
  </si>
  <si>
    <t>1000*1550*550</t>
    <phoneticPr fontId="4" type="noConversion"/>
  </si>
  <si>
    <t>이기관</t>
    <phoneticPr fontId="4" type="noConversion"/>
  </si>
  <si>
    <t>031-729-9313</t>
    <phoneticPr fontId="4" type="noConversion"/>
  </si>
  <si>
    <t>031-729-9311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</si>
</sst>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7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0" fontId="27" fillId="2" borderId="51" xfId="0" applyFont="1" applyFill="1" applyBorder="1" applyAlignment="1">
      <alignment horizontal="center" vertical="center" wrapText="1"/>
    </xf>
    <xf numFmtId="0" fontId="27" fillId="2" borderId="51" xfId="0" applyFont="1" applyFill="1" applyBorder="1" applyAlignment="1">
      <alignment horizontal="center" vertical="center"/>
    </xf>
    <xf numFmtId="41" fontId="11" fillId="0" borderId="0" xfId="1" applyFont="1" applyBorder="1" applyAlignment="1">
      <alignment horizontal="center" vertical="center"/>
    </xf>
    <xf numFmtId="41" fontId="27" fillId="2" borderId="51" xfId="1" applyFont="1" applyFill="1" applyBorder="1" applyAlignment="1">
      <alignment horizontal="center" vertical="center" wrapText="1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27" fillId="2" borderId="51" xfId="1" applyFont="1" applyFill="1" applyBorder="1" applyAlignment="1">
      <alignment horizontal="right" vertical="center" wrapText="1"/>
    </xf>
    <xf numFmtId="41" fontId="0" fillId="0" borderId="0" xfId="1" applyFont="1" applyAlignment="1">
      <alignment horizontal="right"/>
    </xf>
    <xf numFmtId="0" fontId="27" fillId="4" borderId="2" xfId="0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horizontal="center" vertical="center"/>
    </xf>
    <xf numFmtId="0" fontId="0" fillId="4" borderId="2" xfId="0" applyFill="1" applyBorder="1"/>
    <xf numFmtId="0" fontId="31" fillId="3" borderId="51" xfId="0" applyFont="1" applyFill="1" applyBorder="1" applyAlignment="1">
      <alignment horizontal="center" vertical="center"/>
    </xf>
    <xf numFmtId="0" fontId="31" fillId="3" borderId="51" xfId="0" applyFont="1" applyFill="1" applyBorder="1" applyAlignment="1">
      <alignment horizontal="center" vertical="center" wrapText="1"/>
    </xf>
    <xf numFmtId="41" fontId="31" fillId="3" borderId="51" xfId="1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/>
    </xf>
    <xf numFmtId="41" fontId="27" fillId="3" borderId="51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41" fontId="31" fillId="4" borderId="2" xfId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38" fontId="3" fillId="4" borderId="2" xfId="9" applyNumberFormat="1" applyFont="1" applyFill="1" applyBorder="1">
      <alignment vertical="center"/>
    </xf>
    <xf numFmtId="38" fontId="3" fillId="4" borderId="2" xfId="4" applyNumberFormat="1" applyFont="1" applyFill="1" applyBorder="1" applyAlignment="1">
      <alignment horizontal="right" vertical="center"/>
    </xf>
    <xf numFmtId="0" fontId="3" fillId="4" borderId="53" xfId="0" applyFont="1" applyFill="1" applyBorder="1" applyAlignment="1">
      <alignment vertical="center"/>
    </xf>
    <xf numFmtId="0" fontId="33" fillId="0" borderId="5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33" fillId="4" borderId="5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vertical="center" shrinkToFit="1"/>
    </xf>
    <xf numFmtId="177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41" fontId="24" fillId="4" borderId="2" xfId="1" quotePrefix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justify" vertical="center" wrapText="1"/>
    </xf>
    <xf numFmtId="0" fontId="17" fillId="0" borderId="47" xfId="0" applyFont="1" applyBorder="1" applyAlignment="1">
      <alignment horizontal="justify" vertical="center" wrapText="1"/>
    </xf>
    <xf numFmtId="0" fontId="17" fillId="0" borderId="48" xfId="0" applyFont="1" applyBorder="1" applyAlignment="1">
      <alignment horizontal="justify" vertical="center" wrapText="1"/>
    </xf>
    <xf numFmtId="0" fontId="17" fillId="0" borderId="39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43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justify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Normal="100" workbookViewId="0">
      <selection activeCell="E22" sqref="E2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79" customWidth="1"/>
    <col min="7" max="7" width="12.44140625" customWidth="1"/>
    <col min="8" max="8" width="12.44140625" style="82" customWidth="1"/>
    <col min="9" max="9" width="12.44140625" customWidth="1"/>
    <col min="10" max="10" width="8.88671875" style="9"/>
    <col min="11" max="11" width="11.6640625" style="10" customWidth="1"/>
    <col min="12" max="12" width="7.77734375" style="9" customWidth="1"/>
  </cols>
  <sheetData>
    <row r="1" spans="1:12" ht="38.25" customHeight="1" x14ac:dyDescent="0.15">
      <c r="A1" s="124" t="s">
        <v>50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25.5" x14ac:dyDescent="0.15">
      <c r="A2" s="125" t="s">
        <v>86</v>
      </c>
      <c r="B2" s="125"/>
      <c r="C2" s="125"/>
      <c r="D2" s="12"/>
      <c r="E2" s="12"/>
      <c r="F2" s="77"/>
      <c r="G2" s="12"/>
      <c r="H2" s="80"/>
      <c r="I2" s="12"/>
      <c r="J2" s="12"/>
      <c r="K2" s="12"/>
      <c r="L2" s="12"/>
    </row>
    <row r="3" spans="1:12" ht="38.25" customHeight="1" thickBot="1" x14ac:dyDescent="0.2">
      <c r="A3" s="75" t="s">
        <v>51</v>
      </c>
      <c r="B3" s="75" t="s">
        <v>33</v>
      </c>
      <c r="C3" s="75" t="s">
        <v>52</v>
      </c>
      <c r="D3" s="75" t="s">
        <v>53</v>
      </c>
      <c r="E3" s="75" t="s">
        <v>54</v>
      </c>
      <c r="F3" s="78" t="s">
        <v>55</v>
      </c>
      <c r="G3" s="75" t="s">
        <v>56</v>
      </c>
      <c r="H3" s="81" t="s">
        <v>57</v>
      </c>
      <c r="I3" s="76" t="s">
        <v>34</v>
      </c>
      <c r="J3" s="76" t="s">
        <v>58</v>
      </c>
      <c r="K3" s="76" t="s">
        <v>59</v>
      </c>
      <c r="L3" s="76" t="s">
        <v>1</v>
      </c>
    </row>
    <row r="4" spans="1:12" s="16" customFormat="1" ht="53.25" customHeight="1" thickTop="1" x14ac:dyDescent="0.15">
      <c r="A4" s="83">
        <v>2021</v>
      </c>
      <c r="B4" s="83">
        <v>3</v>
      </c>
      <c r="C4" s="83" t="s">
        <v>222</v>
      </c>
      <c r="D4" s="83" t="s">
        <v>133</v>
      </c>
      <c r="E4" s="83" t="s">
        <v>223</v>
      </c>
      <c r="F4" s="84">
        <v>419</v>
      </c>
      <c r="G4" s="83" t="s">
        <v>224</v>
      </c>
      <c r="H4" s="85">
        <v>30000</v>
      </c>
      <c r="I4" s="86" t="s">
        <v>112</v>
      </c>
      <c r="J4" s="86" t="s">
        <v>221</v>
      </c>
      <c r="K4" s="86" t="s">
        <v>270</v>
      </c>
      <c r="L4" s="87"/>
    </row>
    <row r="5" spans="1:12" s="16" customFormat="1" ht="53.25" customHeight="1" x14ac:dyDescent="0.15">
      <c r="A5" s="83">
        <v>2021</v>
      </c>
      <c r="B5" s="83">
        <v>3</v>
      </c>
      <c r="C5" s="83" t="s">
        <v>266</v>
      </c>
      <c r="D5" s="83" t="s">
        <v>133</v>
      </c>
      <c r="E5" s="83" t="s">
        <v>267</v>
      </c>
      <c r="F5" s="84">
        <v>1</v>
      </c>
      <c r="G5" s="83" t="s">
        <v>224</v>
      </c>
      <c r="H5" s="85">
        <v>18000</v>
      </c>
      <c r="I5" s="86" t="s">
        <v>86</v>
      </c>
      <c r="J5" s="86" t="s">
        <v>268</v>
      </c>
      <c r="K5" s="86" t="s">
        <v>269</v>
      </c>
      <c r="L5" s="87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K22" sqref="K22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26" t="s">
        <v>78</v>
      </c>
      <c r="B1" s="126"/>
      <c r="C1" s="126"/>
      <c r="D1" s="126"/>
      <c r="E1" s="126"/>
      <c r="F1" s="126"/>
      <c r="G1" s="126"/>
      <c r="H1" s="126"/>
      <c r="I1" s="126"/>
    </row>
    <row r="2" spans="1:9" ht="26.25" thickBot="1" x14ac:dyDescent="0.2">
      <c r="A2" s="170" t="s">
        <v>85</v>
      </c>
      <c r="B2" s="170"/>
      <c r="C2" s="52"/>
      <c r="D2" s="52"/>
      <c r="E2" s="52"/>
      <c r="F2" s="52"/>
      <c r="G2" s="52"/>
      <c r="H2" s="52"/>
      <c r="I2" s="50" t="s">
        <v>2</v>
      </c>
    </row>
    <row r="3" spans="1:9" ht="26.25" customHeight="1" x14ac:dyDescent="0.15">
      <c r="A3" s="177" t="s">
        <v>3</v>
      </c>
      <c r="B3" s="175" t="s">
        <v>4</v>
      </c>
      <c r="C3" s="175" t="s">
        <v>61</v>
      </c>
      <c r="D3" s="175" t="s">
        <v>80</v>
      </c>
      <c r="E3" s="171" t="s">
        <v>83</v>
      </c>
      <c r="F3" s="172"/>
      <c r="G3" s="171" t="s">
        <v>84</v>
      </c>
      <c r="H3" s="172"/>
      <c r="I3" s="173" t="s">
        <v>79</v>
      </c>
    </row>
    <row r="4" spans="1:9" ht="28.5" customHeight="1" x14ac:dyDescent="0.15">
      <c r="A4" s="178"/>
      <c r="B4" s="176"/>
      <c r="C4" s="176"/>
      <c r="D4" s="176"/>
      <c r="E4" s="33" t="s">
        <v>81</v>
      </c>
      <c r="F4" s="33" t="s">
        <v>82</v>
      </c>
      <c r="G4" s="33" t="s">
        <v>81</v>
      </c>
      <c r="H4" s="33" t="s">
        <v>82</v>
      </c>
      <c r="I4" s="174"/>
    </row>
    <row r="5" spans="1:9" ht="28.5" customHeight="1" thickBot="1" x14ac:dyDescent="0.2">
      <c r="A5" s="59"/>
      <c r="B5" s="60" t="s">
        <v>125</v>
      </c>
      <c r="C5" s="61"/>
      <c r="D5" s="62"/>
      <c r="E5" s="63"/>
      <c r="F5" s="63"/>
      <c r="G5" s="63"/>
      <c r="H5" s="63"/>
      <c r="I5" s="6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3" sqref="A3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79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x14ac:dyDescent="0.15">
      <c r="A1" s="124" t="s">
        <v>69</v>
      </c>
      <c r="B1" s="124"/>
      <c r="C1" s="124"/>
      <c r="D1" s="124"/>
      <c r="E1" s="124"/>
      <c r="F1" s="124"/>
      <c r="G1" s="124"/>
      <c r="H1" s="124"/>
      <c r="I1" s="124"/>
    </row>
    <row r="2" spans="1:12" ht="39.75" customHeight="1" thickBot="1" x14ac:dyDescent="0.2">
      <c r="A2" s="88" t="s">
        <v>32</v>
      </c>
      <c r="B2" s="89" t="s">
        <v>33</v>
      </c>
      <c r="C2" s="88" t="s">
        <v>119</v>
      </c>
      <c r="D2" s="88" t="s">
        <v>0</v>
      </c>
      <c r="E2" s="90" t="s">
        <v>120</v>
      </c>
      <c r="F2" s="88" t="s">
        <v>153</v>
      </c>
      <c r="G2" s="88" t="s">
        <v>35</v>
      </c>
      <c r="H2" s="88" t="s">
        <v>36</v>
      </c>
      <c r="I2" s="88" t="s">
        <v>1</v>
      </c>
    </row>
    <row r="3" spans="1:12" s="51" customFormat="1" ht="39.75" customHeight="1" thickTop="1" x14ac:dyDescent="0.15">
      <c r="A3" s="65">
        <v>2021</v>
      </c>
      <c r="B3" s="96">
        <v>3</v>
      </c>
      <c r="C3" s="65" t="s">
        <v>131</v>
      </c>
      <c r="D3" s="65" t="s">
        <v>152</v>
      </c>
      <c r="E3" s="97">
        <v>500</v>
      </c>
      <c r="F3" s="65" t="s">
        <v>129</v>
      </c>
      <c r="G3" s="65" t="s">
        <v>154</v>
      </c>
      <c r="H3" s="65" t="s">
        <v>132</v>
      </c>
      <c r="I3" s="65"/>
      <c r="J3" s="94"/>
      <c r="K3" s="95"/>
      <c r="L3" s="94"/>
    </row>
    <row r="4" spans="1:12" s="51" customFormat="1" ht="39.75" customHeight="1" x14ac:dyDescent="0.15">
      <c r="A4" s="105">
        <v>2021</v>
      </c>
      <c r="B4" s="106">
        <v>3</v>
      </c>
      <c r="C4" s="107" t="s">
        <v>227</v>
      </c>
      <c r="D4" s="106" t="s">
        <v>128</v>
      </c>
      <c r="E4" s="108">
        <v>2200</v>
      </c>
      <c r="F4" s="106" t="s">
        <v>225</v>
      </c>
      <c r="G4" s="106" t="s">
        <v>226</v>
      </c>
      <c r="H4" s="106" t="s">
        <v>130</v>
      </c>
      <c r="I4" s="109"/>
      <c r="J4" s="94"/>
      <c r="K4" s="95"/>
      <c r="L4" s="94"/>
    </row>
  </sheetData>
  <mergeCells count="1">
    <mergeCell ref="A1:I1"/>
  </mergeCells>
  <phoneticPr fontId="4" type="noConversion"/>
  <dataValidations count="2">
    <dataValidation type="list" allowBlank="1" showInputMessage="1" showErrorMessage="1" sqref="D3:D4">
      <formula1>"대안,턴키,일반,PQ,수의,실적"</formula1>
    </dataValidation>
    <dataValidation type="textLength" operator="lessThanOrEqual" allowBlank="1" showInputMessage="1" showErrorMessage="1" sqref="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N10" sqref="N10:O1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79" customWidth="1"/>
    <col min="7" max="8" width="12.44140625" customWidth="1"/>
    <col min="9" max="9" width="12.44140625" style="79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x14ac:dyDescent="0.15">
      <c r="A1" s="124" t="s">
        <v>76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39" customHeight="1" thickBot="1" x14ac:dyDescent="0.2">
      <c r="A2" s="92" t="s">
        <v>32</v>
      </c>
      <c r="B2" s="91" t="s">
        <v>33</v>
      </c>
      <c r="C2" s="92" t="s">
        <v>75</v>
      </c>
      <c r="D2" s="92" t="s">
        <v>74</v>
      </c>
      <c r="E2" s="92" t="s">
        <v>0</v>
      </c>
      <c r="F2" s="93" t="s">
        <v>73</v>
      </c>
      <c r="G2" s="91" t="s">
        <v>72</v>
      </c>
      <c r="H2" s="91" t="s">
        <v>71</v>
      </c>
      <c r="I2" s="93" t="s">
        <v>70</v>
      </c>
      <c r="J2" s="92" t="s">
        <v>34</v>
      </c>
      <c r="K2" s="92" t="s">
        <v>35</v>
      </c>
      <c r="L2" s="92" t="s">
        <v>36</v>
      </c>
      <c r="M2" s="92" t="s">
        <v>1</v>
      </c>
    </row>
    <row r="3" spans="1:13" s="51" customFormat="1" ht="39" customHeight="1" thickTop="1" x14ac:dyDescent="0.15">
      <c r="A3" s="99">
        <v>2021</v>
      </c>
      <c r="B3" s="100">
        <v>3</v>
      </c>
      <c r="C3" s="101" t="s">
        <v>216</v>
      </c>
      <c r="D3" s="101" t="s">
        <v>217</v>
      </c>
      <c r="E3" s="100" t="s">
        <v>128</v>
      </c>
      <c r="F3" s="102">
        <v>17000</v>
      </c>
      <c r="G3" s="103">
        <v>0</v>
      </c>
      <c r="H3" s="103">
        <v>0</v>
      </c>
      <c r="I3" s="102">
        <v>17000</v>
      </c>
      <c r="J3" s="100" t="s">
        <v>218</v>
      </c>
      <c r="K3" s="100" t="s">
        <v>219</v>
      </c>
      <c r="L3" s="100" t="s">
        <v>220</v>
      </c>
      <c r="M3" s="104"/>
    </row>
    <row r="4" spans="1:13" s="51" customFormat="1" ht="39" customHeight="1" x14ac:dyDescent="0.15">
      <c r="A4" s="99">
        <v>2021</v>
      </c>
      <c r="B4" s="100">
        <v>3</v>
      </c>
      <c r="C4" s="101" t="s">
        <v>260</v>
      </c>
      <c r="D4" s="101" t="s">
        <v>261</v>
      </c>
      <c r="E4" s="100" t="s">
        <v>262</v>
      </c>
      <c r="F4" s="102">
        <v>98615000</v>
      </c>
      <c r="G4" s="103">
        <v>47585100</v>
      </c>
      <c r="H4" s="103"/>
      <c r="I4" s="102">
        <f>SUM(F4:H4)</f>
        <v>146200100</v>
      </c>
      <c r="J4" s="100" t="s">
        <v>218</v>
      </c>
      <c r="K4" s="100" t="s">
        <v>264</v>
      </c>
      <c r="L4" s="100" t="s">
        <v>265</v>
      </c>
      <c r="M4" s="104" t="s">
        <v>263</v>
      </c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4">
      <formula1>5</formula1>
    </dataValidation>
    <dataValidation type="list" allowBlank="1" showInputMessage="1" showErrorMessage="1" sqref="E3:E4">
      <formula1>"대안,턴키,일반,PQ,수의,실적"</formula1>
    </dataValidation>
    <dataValidation type="list" allowBlank="1" showInputMessage="1" showErrorMessage="1" sqref="D3: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26" t="s">
        <v>91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5.5" x14ac:dyDescent="0.15">
      <c r="A2" s="34" t="s">
        <v>86</v>
      </c>
      <c r="B2" s="34"/>
      <c r="C2" s="37"/>
      <c r="D2" s="1"/>
      <c r="E2" s="1"/>
      <c r="F2" s="11"/>
      <c r="G2" s="11"/>
      <c r="H2" s="11"/>
      <c r="I2" s="11"/>
      <c r="J2" s="127" t="s">
        <v>2</v>
      </c>
      <c r="K2" s="127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5" t="s">
        <v>1</v>
      </c>
    </row>
    <row r="4" spans="1:11" ht="47.25" customHeight="1" x14ac:dyDescent="0.15">
      <c r="A4" s="38"/>
      <c r="B4" s="39"/>
      <c r="C4" s="53" t="s">
        <v>127</v>
      </c>
      <c r="D4" s="41"/>
      <c r="E4" s="42"/>
      <c r="F4" s="43"/>
      <c r="G4" s="43"/>
      <c r="H4" s="41"/>
      <c r="I4" s="40"/>
      <c r="J4" s="44"/>
      <c r="K4" s="45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26" t="s">
        <v>99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5.5" x14ac:dyDescent="0.15">
      <c r="A2" s="34" t="s">
        <v>86</v>
      </c>
      <c r="B2" s="34"/>
      <c r="C2" s="37"/>
      <c r="D2" s="1"/>
      <c r="E2" s="1"/>
      <c r="F2" s="11"/>
      <c r="G2" s="11"/>
      <c r="H2" s="11"/>
      <c r="I2" s="11"/>
      <c r="J2" s="127" t="s">
        <v>100</v>
      </c>
      <c r="K2" s="127"/>
    </row>
    <row r="3" spans="1:11" ht="22.5" customHeight="1" x14ac:dyDescent="0.15">
      <c r="A3" s="4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5" t="s">
        <v>109</v>
      </c>
      <c r="J3" s="5" t="s">
        <v>110</v>
      </c>
      <c r="K3" s="5" t="s">
        <v>111</v>
      </c>
    </row>
    <row r="4" spans="1:11" ht="42" customHeight="1" x14ac:dyDescent="0.15">
      <c r="A4" s="35"/>
      <c r="B4" s="36"/>
      <c r="C4" s="54" t="s">
        <v>127</v>
      </c>
      <c r="D4" s="41"/>
      <c r="E4" s="42"/>
      <c r="F4" s="43"/>
      <c r="G4" s="43"/>
      <c r="H4" s="41"/>
      <c r="I4" s="46"/>
      <c r="J4" s="46"/>
      <c r="K4" s="4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2" zoomScale="115" zoomScaleNormal="115" workbookViewId="0">
      <selection activeCell="K15" sqref="K15"/>
    </sheetView>
  </sheetViews>
  <sheetFormatPr defaultRowHeight="13.5" x14ac:dyDescent="0.15"/>
  <cols>
    <col min="1" max="1" width="31.6640625" style="71" customWidth="1"/>
    <col min="2" max="2" width="17.77734375" style="71" bestFit="1" customWidth="1"/>
    <col min="3" max="3" width="12.109375" style="71" customWidth="1"/>
    <col min="4" max="8" width="11.21875" style="71" customWidth="1"/>
    <col min="9" max="9" width="9.6640625" style="71" customWidth="1"/>
    <col min="10" max="10" width="8.88671875" style="51"/>
    <col min="11" max="11" width="8.88671875" style="51" customWidth="1"/>
    <col min="12" max="16384" width="8.88671875" style="51"/>
  </cols>
  <sheetData>
    <row r="1" spans="1:9" ht="25.5" x14ac:dyDescent="0.15">
      <c r="A1" s="128" t="s">
        <v>5</v>
      </c>
      <c r="B1" s="128"/>
      <c r="C1" s="128"/>
      <c r="D1" s="128"/>
      <c r="E1" s="128"/>
      <c r="F1" s="128"/>
      <c r="G1" s="128"/>
      <c r="H1" s="128"/>
      <c r="I1" s="128"/>
    </row>
    <row r="2" spans="1:9" ht="25.5" x14ac:dyDescent="0.15">
      <c r="A2" s="67" t="s">
        <v>86</v>
      </c>
      <c r="B2" s="67"/>
      <c r="C2" s="68"/>
      <c r="D2" s="68"/>
      <c r="E2" s="68"/>
      <c r="F2" s="69"/>
      <c r="G2" s="69"/>
      <c r="H2" s="129" t="s">
        <v>2</v>
      </c>
      <c r="I2" s="129"/>
    </row>
    <row r="3" spans="1:9" ht="23.25" customHeight="1" x14ac:dyDescent="0.15">
      <c r="A3" s="66" t="s">
        <v>4</v>
      </c>
      <c r="B3" s="66" t="s">
        <v>15</v>
      </c>
      <c r="C3" s="66" t="s">
        <v>6</v>
      </c>
      <c r="D3" s="66" t="s">
        <v>7</v>
      </c>
      <c r="E3" s="66" t="s">
        <v>8</v>
      </c>
      <c r="F3" s="66" t="s">
        <v>9</v>
      </c>
      <c r="G3" s="70" t="s">
        <v>49</v>
      </c>
      <c r="H3" s="66" t="s">
        <v>14</v>
      </c>
      <c r="I3" s="66" t="s">
        <v>10</v>
      </c>
    </row>
    <row r="4" spans="1:9" ht="23.25" customHeight="1" x14ac:dyDescent="0.15">
      <c r="A4" s="110" t="s">
        <v>249</v>
      </c>
      <c r="B4" s="111" t="s">
        <v>114</v>
      </c>
      <c r="C4" s="112">
        <v>2904000</v>
      </c>
      <c r="D4" s="111" t="s">
        <v>144</v>
      </c>
      <c r="E4" s="111" t="s">
        <v>135</v>
      </c>
      <c r="F4" s="111" t="s">
        <v>145</v>
      </c>
      <c r="G4" s="113" t="s">
        <v>209</v>
      </c>
      <c r="H4" s="113" t="s">
        <v>250</v>
      </c>
      <c r="I4" s="66"/>
    </row>
    <row r="5" spans="1:9" ht="23.25" customHeight="1" x14ac:dyDescent="0.15">
      <c r="A5" s="114" t="s">
        <v>213</v>
      </c>
      <c r="B5" s="111" t="s">
        <v>123</v>
      </c>
      <c r="C5" s="112">
        <v>3960000</v>
      </c>
      <c r="D5" s="111" t="s">
        <v>134</v>
      </c>
      <c r="E5" s="111" t="s">
        <v>135</v>
      </c>
      <c r="F5" s="111" t="s">
        <v>136</v>
      </c>
      <c r="G5" s="115" t="s">
        <v>214</v>
      </c>
      <c r="H5" s="115" t="s">
        <v>215</v>
      </c>
      <c r="I5" s="115"/>
    </row>
    <row r="6" spans="1:9" ht="23.25" customHeight="1" x14ac:dyDescent="0.15">
      <c r="A6" s="114" t="s">
        <v>205</v>
      </c>
      <c r="B6" s="111" t="s">
        <v>122</v>
      </c>
      <c r="C6" s="112">
        <v>4362600</v>
      </c>
      <c r="D6" s="111" t="s">
        <v>206</v>
      </c>
      <c r="E6" s="111" t="s">
        <v>135</v>
      </c>
      <c r="F6" s="111" t="s">
        <v>136</v>
      </c>
      <c r="G6" s="115" t="s">
        <v>207</v>
      </c>
      <c r="H6" s="115" t="s">
        <v>208</v>
      </c>
      <c r="I6" s="115"/>
    </row>
    <row r="7" spans="1:9" ht="23.25" customHeight="1" x14ac:dyDescent="0.15">
      <c r="A7" s="114" t="s">
        <v>201</v>
      </c>
      <c r="B7" s="111" t="s">
        <v>122</v>
      </c>
      <c r="C7" s="112">
        <v>7101600</v>
      </c>
      <c r="D7" s="111" t="s">
        <v>202</v>
      </c>
      <c r="E7" s="111" t="s">
        <v>135</v>
      </c>
      <c r="F7" s="111" t="s">
        <v>136</v>
      </c>
      <c r="G7" s="115" t="s">
        <v>207</v>
      </c>
      <c r="H7" s="115" t="s">
        <v>203</v>
      </c>
      <c r="I7" s="115"/>
    </row>
    <row r="8" spans="1:9" ht="23.25" customHeight="1" x14ac:dyDescent="0.15">
      <c r="A8" s="114" t="s">
        <v>210</v>
      </c>
      <c r="B8" s="111" t="s">
        <v>139</v>
      </c>
      <c r="C8" s="112">
        <v>3600000</v>
      </c>
      <c r="D8" s="111" t="s">
        <v>140</v>
      </c>
      <c r="E8" s="111" t="s">
        <v>141</v>
      </c>
      <c r="F8" s="111" t="s">
        <v>142</v>
      </c>
      <c r="G8" s="113" t="s">
        <v>209</v>
      </c>
      <c r="H8" s="113" t="s">
        <v>169</v>
      </c>
      <c r="I8" s="115"/>
    </row>
    <row r="9" spans="1:9" ht="23.25" customHeight="1" x14ac:dyDescent="0.15">
      <c r="A9" s="114" t="s">
        <v>251</v>
      </c>
      <c r="B9" s="111" t="s">
        <v>115</v>
      </c>
      <c r="C9" s="112">
        <v>4800000</v>
      </c>
      <c r="D9" s="111" t="s">
        <v>151</v>
      </c>
      <c r="E9" s="111" t="s">
        <v>135</v>
      </c>
      <c r="F9" s="111" t="s">
        <v>136</v>
      </c>
      <c r="G9" s="113" t="s">
        <v>209</v>
      </c>
      <c r="H9" s="113" t="s">
        <v>186</v>
      </c>
      <c r="I9" s="115"/>
    </row>
    <row r="10" spans="1:9" ht="23.25" customHeight="1" x14ac:dyDescent="0.15">
      <c r="A10" s="116" t="s">
        <v>212</v>
      </c>
      <c r="B10" s="117" t="s">
        <v>116</v>
      </c>
      <c r="C10" s="118">
        <v>11959200</v>
      </c>
      <c r="D10" s="111" t="s">
        <v>146</v>
      </c>
      <c r="E10" s="111" t="s">
        <v>147</v>
      </c>
      <c r="F10" s="111" t="s">
        <v>148</v>
      </c>
      <c r="G10" s="113" t="s">
        <v>209</v>
      </c>
      <c r="H10" s="113" t="s">
        <v>169</v>
      </c>
      <c r="I10" s="115"/>
    </row>
    <row r="11" spans="1:9" ht="23.25" customHeight="1" x14ac:dyDescent="0.15">
      <c r="A11" s="116" t="s">
        <v>211</v>
      </c>
      <c r="B11" s="111" t="s">
        <v>121</v>
      </c>
      <c r="C11" s="118">
        <v>1867200</v>
      </c>
      <c r="D11" s="111" t="s">
        <v>137</v>
      </c>
      <c r="E11" s="111" t="s">
        <v>149</v>
      </c>
      <c r="F11" s="111" t="s">
        <v>150</v>
      </c>
      <c r="G11" s="113" t="s">
        <v>209</v>
      </c>
      <c r="H11" s="113" t="s">
        <v>169</v>
      </c>
      <c r="I11" s="115"/>
    </row>
    <row r="12" spans="1:9" ht="23.25" customHeight="1" x14ac:dyDescent="0.15">
      <c r="A12" s="116" t="s">
        <v>255</v>
      </c>
      <c r="B12" s="111" t="s">
        <v>160</v>
      </c>
      <c r="C12" s="118">
        <v>1200000</v>
      </c>
      <c r="D12" s="111" t="s">
        <v>161</v>
      </c>
      <c r="E12" s="111" t="s">
        <v>162</v>
      </c>
      <c r="F12" s="111" t="s">
        <v>163</v>
      </c>
      <c r="G12" s="111" t="s">
        <v>236</v>
      </c>
      <c r="H12" s="111" t="s">
        <v>236</v>
      </c>
      <c r="I12" s="115"/>
    </row>
    <row r="13" spans="1:9" ht="23.25" customHeight="1" x14ac:dyDescent="0.15">
      <c r="A13" s="116" t="s">
        <v>256</v>
      </c>
      <c r="B13" s="111" t="s">
        <v>126</v>
      </c>
      <c r="C13" s="118">
        <v>1195200</v>
      </c>
      <c r="D13" s="111" t="s">
        <v>137</v>
      </c>
      <c r="E13" s="111" t="s">
        <v>162</v>
      </c>
      <c r="F13" s="111" t="s">
        <v>163</v>
      </c>
      <c r="G13" s="111" t="s">
        <v>236</v>
      </c>
      <c r="H13" s="111" t="s">
        <v>236</v>
      </c>
      <c r="I13" s="115"/>
    </row>
    <row r="14" spans="1:9" ht="23.25" customHeight="1" x14ac:dyDescent="0.15">
      <c r="A14" s="116" t="s">
        <v>253</v>
      </c>
      <c r="B14" s="111" t="s">
        <v>164</v>
      </c>
      <c r="C14" s="118">
        <v>30510000</v>
      </c>
      <c r="D14" s="111" t="s">
        <v>137</v>
      </c>
      <c r="E14" s="111" t="s">
        <v>165</v>
      </c>
      <c r="F14" s="111" t="s">
        <v>163</v>
      </c>
      <c r="G14" s="111" t="s">
        <v>252</v>
      </c>
      <c r="H14" s="111" t="s">
        <v>252</v>
      </c>
      <c r="I14" s="115"/>
    </row>
    <row r="15" spans="1:9" ht="23.25" customHeight="1" x14ac:dyDescent="0.15">
      <c r="A15" s="110" t="s">
        <v>235</v>
      </c>
      <c r="B15" s="117" t="s">
        <v>156</v>
      </c>
      <c r="C15" s="118">
        <v>997213000</v>
      </c>
      <c r="D15" s="111" t="s">
        <v>157</v>
      </c>
      <c r="E15" s="111" t="s">
        <v>117</v>
      </c>
      <c r="F15" s="111" t="s">
        <v>118</v>
      </c>
      <c r="G15" s="115" t="s">
        <v>236</v>
      </c>
      <c r="H15" s="115" t="s">
        <v>237</v>
      </c>
      <c r="I15" s="115"/>
    </row>
    <row r="16" spans="1:9" ht="23.25" customHeight="1" x14ac:dyDescent="0.15">
      <c r="A16" s="119" t="s">
        <v>259</v>
      </c>
      <c r="B16" s="117" t="s">
        <v>138</v>
      </c>
      <c r="C16" s="112">
        <v>7920000</v>
      </c>
      <c r="D16" s="111" t="s">
        <v>137</v>
      </c>
      <c r="E16" s="111" t="s">
        <v>135</v>
      </c>
      <c r="F16" s="111" t="s">
        <v>136</v>
      </c>
      <c r="G16" s="113" t="s">
        <v>209</v>
      </c>
      <c r="H16" s="113" t="s">
        <v>169</v>
      </c>
      <c r="I16" s="115"/>
    </row>
    <row r="17" spans="1:9" ht="23.25" customHeight="1" x14ac:dyDescent="0.15">
      <c r="A17" s="119" t="s">
        <v>230</v>
      </c>
      <c r="B17" s="117" t="s">
        <v>231</v>
      </c>
      <c r="C17" s="112">
        <v>19800000</v>
      </c>
      <c r="D17" s="111" t="s">
        <v>173</v>
      </c>
      <c r="E17" s="111" t="s">
        <v>228</v>
      </c>
      <c r="F17" s="111" t="s">
        <v>229</v>
      </c>
      <c r="G17" s="111" t="s">
        <v>232</v>
      </c>
      <c r="H17" s="111" t="s">
        <v>232</v>
      </c>
      <c r="I17" s="115"/>
    </row>
    <row r="18" spans="1:9" ht="23.25" customHeight="1" x14ac:dyDescent="0.15">
      <c r="A18" s="119" t="s">
        <v>239</v>
      </c>
      <c r="B18" s="117" t="s">
        <v>242</v>
      </c>
      <c r="C18" s="112">
        <v>1450000</v>
      </c>
      <c r="D18" s="111" t="s">
        <v>240</v>
      </c>
      <c r="E18" s="111" t="s">
        <v>241</v>
      </c>
      <c r="F18" s="111" t="s">
        <v>232</v>
      </c>
      <c r="G18" s="111" t="s">
        <v>232</v>
      </c>
      <c r="H18" s="111" t="s">
        <v>232</v>
      </c>
      <c r="I18" s="115"/>
    </row>
    <row r="19" spans="1:9" ht="23.25" customHeight="1" x14ac:dyDescent="0.15">
      <c r="A19" s="119" t="s">
        <v>244</v>
      </c>
      <c r="B19" s="117" t="s">
        <v>245</v>
      </c>
      <c r="C19" s="112">
        <v>540000</v>
      </c>
      <c r="D19" s="111" t="s">
        <v>246</v>
      </c>
      <c r="E19" s="111" t="s">
        <v>246</v>
      </c>
      <c r="F19" s="111" t="s">
        <v>247</v>
      </c>
      <c r="G19" s="111" t="s">
        <v>247</v>
      </c>
      <c r="H19" s="111" t="s">
        <v>247</v>
      </c>
      <c r="I19" s="115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15" zoomScaleNormal="115" workbookViewId="0">
      <selection activeCell="A19" sqref="A19"/>
    </sheetView>
  </sheetViews>
  <sheetFormatPr defaultRowHeight="13.5" x14ac:dyDescent="0.15"/>
  <cols>
    <col min="1" max="1" width="16.109375" style="71" customWidth="1"/>
    <col min="2" max="2" width="31.44140625" style="71" customWidth="1"/>
    <col min="3" max="3" width="13.33203125" style="71" customWidth="1"/>
    <col min="4" max="8" width="12.21875" style="71" customWidth="1"/>
    <col min="9" max="9" width="9.33203125" style="74" customWidth="1"/>
    <col min="10" max="16384" width="8.88671875" style="51"/>
  </cols>
  <sheetData>
    <row r="1" spans="1:9" ht="25.5" x14ac:dyDescent="0.15">
      <c r="A1" s="128" t="s">
        <v>11</v>
      </c>
      <c r="B1" s="128"/>
      <c r="C1" s="128"/>
      <c r="D1" s="128"/>
      <c r="E1" s="128"/>
      <c r="F1" s="128"/>
      <c r="G1" s="128"/>
      <c r="H1" s="128"/>
      <c r="I1" s="128"/>
    </row>
    <row r="2" spans="1:9" ht="25.5" x14ac:dyDescent="0.15">
      <c r="A2" s="130" t="s">
        <v>86</v>
      </c>
      <c r="B2" s="130"/>
      <c r="C2" s="68"/>
      <c r="D2" s="68"/>
      <c r="E2" s="68"/>
      <c r="F2" s="68"/>
      <c r="G2" s="68"/>
      <c r="H2" s="68"/>
      <c r="I2" s="72" t="s">
        <v>66</v>
      </c>
    </row>
    <row r="3" spans="1:9" ht="22.5" customHeight="1" x14ac:dyDescent="0.15">
      <c r="A3" s="73" t="s">
        <v>3</v>
      </c>
      <c r="B3" s="66" t="s">
        <v>4</v>
      </c>
      <c r="C3" s="66" t="s">
        <v>61</v>
      </c>
      <c r="D3" s="66" t="s">
        <v>62</v>
      </c>
      <c r="E3" s="66" t="s">
        <v>67</v>
      </c>
      <c r="F3" s="66" t="s">
        <v>63</v>
      </c>
      <c r="G3" s="66" t="s">
        <v>64</v>
      </c>
      <c r="H3" s="66" t="s">
        <v>65</v>
      </c>
      <c r="I3" s="66" t="s">
        <v>77</v>
      </c>
    </row>
    <row r="4" spans="1:9" ht="22.5" customHeight="1" x14ac:dyDescent="0.15">
      <c r="A4" s="120" t="s">
        <v>124</v>
      </c>
      <c r="B4" s="110" t="s">
        <v>249</v>
      </c>
      <c r="C4" s="111" t="s">
        <v>114</v>
      </c>
      <c r="D4" s="112">
        <v>2904000</v>
      </c>
      <c r="E4" s="121" t="s">
        <v>113</v>
      </c>
      <c r="F4" s="112">
        <v>242000</v>
      </c>
      <c r="G4" s="121" t="s">
        <v>31</v>
      </c>
      <c r="H4" s="112">
        <v>242000</v>
      </c>
      <c r="I4" s="66"/>
    </row>
    <row r="5" spans="1:9" ht="22.5" customHeight="1" x14ac:dyDescent="0.15">
      <c r="A5" s="120" t="s">
        <v>112</v>
      </c>
      <c r="B5" s="114" t="s">
        <v>213</v>
      </c>
      <c r="C5" s="111" t="s">
        <v>123</v>
      </c>
      <c r="D5" s="112">
        <v>3960000</v>
      </c>
      <c r="E5" s="121" t="s">
        <v>113</v>
      </c>
      <c r="F5" s="112">
        <v>330000</v>
      </c>
      <c r="G5" s="121" t="s">
        <v>31</v>
      </c>
      <c r="H5" s="112">
        <v>330000</v>
      </c>
      <c r="I5" s="115"/>
    </row>
    <row r="6" spans="1:9" ht="22.5" customHeight="1" x14ac:dyDescent="0.15">
      <c r="A6" s="120" t="s">
        <v>112</v>
      </c>
      <c r="B6" s="114" t="s">
        <v>205</v>
      </c>
      <c r="C6" s="111" t="s">
        <v>122</v>
      </c>
      <c r="D6" s="112">
        <v>4362600</v>
      </c>
      <c r="E6" s="121" t="s">
        <v>31</v>
      </c>
      <c r="F6" s="112">
        <v>288870</v>
      </c>
      <c r="G6" s="122"/>
      <c r="H6" s="122">
        <v>288870</v>
      </c>
      <c r="I6" s="115"/>
    </row>
    <row r="7" spans="1:9" ht="22.5" customHeight="1" x14ac:dyDescent="0.15">
      <c r="A7" s="120" t="s">
        <v>112</v>
      </c>
      <c r="B7" s="114" t="s">
        <v>204</v>
      </c>
      <c r="C7" s="111" t="s">
        <v>122</v>
      </c>
      <c r="D7" s="112">
        <v>7101600</v>
      </c>
      <c r="E7" s="121" t="s">
        <v>31</v>
      </c>
      <c r="F7" s="112">
        <v>591800</v>
      </c>
      <c r="G7" s="121" t="s">
        <v>31</v>
      </c>
      <c r="H7" s="112">
        <v>591800</v>
      </c>
      <c r="I7" s="115"/>
    </row>
    <row r="8" spans="1:9" ht="22.5" customHeight="1" x14ac:dyDescent="0.15">
      <c r="A8" s="120" t="s">
        <v>86</v>
      </c>
      <c r="B8" s="114" t="s">
        <v>210</v>
      </c>
      <c r="C8" s="111" t="s">
        <v>143</v>
      </c>
      <c r="D8" s="112">
        <v>3600000</v>
      </c>
      <c r="E8" s="121" t="s">
        <v>31</v>
      </c>
      <c r="F8" s="112">
        <v>300000</v>
      </c>
      <c r="G8" s="121" t="s">
        <v>31</v>
      </c>
      <c r="H8" s="112">
        <v>300000</v>
      </c>
      <c r="I8" s="115"/>
    </row>
    <row r="9" spans="1:9" ht="22.5" customHeight="1" x14ac:dyDescent="0.15">
      <c r="A9" s="120" t="s">
        <v>112</v>
      </c>
      <c r="B9" s="114" t="s">
        <v>251</v>
      </c>
      <c r="C9" s="111" t="s">
        <v>115</v>
      </c>
      <c r="D9" s="112">
        <v>4800000</v>
      </c>
      <c r="E9" s="121" t="s">
        <v>31</v>
      </c>
      <c r="F9" s="112">
        <v>400000</v>
      </c>
      <c r="G9" s="121" t="s">
        <v>31</v>
      </c>
      <c r="H9" s="112">
        <v>400000</v>
      </c>
      <c r="I9" s="115"/>
    </row>
    <row r="10" spans="1:9" ht="22.5" customHeight="1" x14ac:dyDescent="0.15">
      <c r="A10" s="120" t="s">
        <v>112</v>
      </c>
      <c r="B10" s="116" t="s">
        <v>212</v>
      </c>
      <c r="C10" s="117" t="s">
        <v>116</v>
      </c>
      <c r="D10" s="118">
        <v>11959200</v>
      </c>
      <c r="E10" s="121" t="s">
        <v>31</v>
      </c>
      <c r="F10" s="118">
        <v>996600</v>
      </c>
      <c r="G10" s="121" t="s">
        <v>31</v>
      </c>
      <c r="H10" s="118">
        <v>996600</v>
      </c>
      <c r="I10" s="115"/>
    </row>
    <row r="11" spans="1:9" ht="22.5" customHeight="1" x14ac:dyDescent="0.15">
      <c r="A11" s="120" t="s">
        <v>86</v>
      </c>
      <c r="B11" s="116" t="s">
        <v>211</v>
      </c>
      <c r="C11" s="111" t="s">
        <v>121</v>
      </c>
      <c r="D11" s="118">
        <v>1867200</v>
      </c>
      <c r="E11" s="121" t="s">
        <v>31</v>
      </c>
      <c r="F11" s="118">
        <v>155600</v>
      </c>
      <c r="G11" s="121" t="s">
        <v>31</v>
      </c>
      <c r="H11" s="118">
        <v>155600</v>
      </c>
      <c r="I11" s="115"/>
    </row>
    <row r="12" spans="1:9" ht="22.5" customHeight="1" x14ac:dyDescent="0.15">
      <c r="A12" s="120" t="s">
        <v>86</v>
      </c>
      <c r="B12" s="116" t="s">
        <v>257</v>
      </c>
      <c r="C12" s="111" t="s">
        <v>160</v>
      </c>
      <c r="D12" s="118">
        <v>1000000</v>
      </c>
      <c r="E12" s="121" t="s">
        <v>31</v>
      </c>
      <c r="F12" s="118">
        <v>100000</v>
      </c>
      <c r="G12" s="121" t="s">
        <v>31</v>
      </c>
      <c r="H12" s="118">
        <v>100000</v>
      </c>
      <c r="I12" s="115"/>
    </row>
    <row r="13" spans="1:9" ht="22.5" customHeight="1" x14ac:dyDescent="0.15">
      <c r="A13" s="120" t="s">
        <v>112</v>
      </c>
      <c r="B13" s="116" t="s">
        <v>258</v>
      </c>
      <c r="C13" s="111" t="s">
        <v>126</v>
      </c>
      <c r="D13" s="118">
        <v>1195200</v>
      </c>
      <c r="E13" s="121" t="s">
        <v>31</v>
      </c>
      <c r="F13" s="118">
        <v>99600</v>
      </c>
      <c r="G13" s="121" t="s">
        <v>31</v>
      </c>
      <c r="H13" s="118">
        <v>99600</v>
      </c>
      <c r="I13" s="115"/>
    </row>
    <row r="14" spans="1:9" ht="22.5" customHeight="1" x14ac:dyDescent="0.15">
      <c r="A14" s="120" t="s">
        <v>86</v>
      </c>
      <c r="B14" s="116" t="s">
        <v>253</v>
      </c>
      <c r="C14" s="111" t="s">
        <v>254</v>
      </c>
      <c r="D14" s="118">
        <v>30510000</v>
      </c>
      <c r="E14" s="121" t="s">
        <v>31</v>
      </c>
      <c r="F14" s="118">
        <v>1219500</v>
      </c>
      <c r="G14" s="121" t="s">
        <v>31</v>
      </c>
      <c r="H14" s="118">
        <v>1219500</v>
      </c>
      <c r="I14" s="115"/>
    </row>
    <row r="15" spans="1:9" ht="22.5" customHeight="1" x14ac:dyDescent="0.15">
      <c r="A15" s="120" t="s">
        <v>112</v>
      </c>
      <c r="B15" s="110" t="s">
        <v>238</v>
      </c>
      <c r="C15" s="123" t="s">
        <v>158</v>
      </c>
      <c r="D15" s="118">
        <v>997213000</v>
      </c>
      <c r="E15" s="121" t="s">
        <v>31</v>
      </c>
      <c r="F15" s="118">
        <v>43001070</v>
      </c>
      <c r="G15" s="121" t="s">
        <v>31</v>
      </c>
      <c r="H15" s="118">
        <v>43001070</v>
      </c>
      <c r="I15" s="115"/>
    </row>
    <row r="16" spans="1:9" ht="22.5" customHeight="1" x14ac:dyDescent="0.15">
      <c r="A16" s="120" t="s">
        <v>86</v>
      </c>
      <c r="B16" s="119" t="s">
        <v>259</v>
      </c>
      <c r="C16" s="117" t="s">
        <v>138</v>
      </c>
      <c r="D16" s="112">
        <v>7920000</v>
      </c>
      <c r="E16" s="121" t="s">
        <v>31</v>
      </c>
      <c r="F16" s="112">
        <v>660000</v>
      </c>
      <c r="G16" s="121" t="s">
        <v>31</v>
      </c>
      <c r="H16" s="112">
        <v>660000</v>
      </c>
      <c r="I16" s="115"/>
    </row>
    <row r="17" spans="1:9" ht="22.5" customHeight="1" x14ac:dyDescent="0.15">
      <c r="A17" s="120" t="s">
        <v>86</v>
      </c>
      <c r="B17" s="119" t="s">
        <v>233</v>
      </c>
      <c r="C17" s="117" t="s">
        <v>231</v>
      </c>
      <c r="D17" s="112">
        <v>19800000</v>
      </c>
      <c r="E17" s="121" t="s">
        <v>31</v>
      </c>
      <c r="F17" s="121" t="s">
        <v>31</v>
      </c>
      <c r="G17" s="112">
        <v>19800000</v>
      </c>
      <c r="H17" s="112">
        <v>19800000</v>
      </c>
      <c r="I17" s="115"/>
    </row>
    <row r="18" spans="1:9" ht="22.5" customHeight="1" x14ac:dyDescent="0.15">
      <c r="A18" s="120" t="s">
        <v>86</v>
      </c>
      <c r="B18" s="119" t="s">
        <v>243</v>
      </c>
      <c r="C18" s="117" t="s">
        <v>242</v>
      </c>
      <c r="D18" s="112">
        <v>1450000</v>
      </c>
      <c r="E18" s="121" t="s">
        <v>31</v>
      </c>
      <c r="F18" s="121" t="s">
        <v>31</v>
      </c>
      <c r="G18" s="112">
        <v>1450000</v>
      </c>
      <c r="H18" s="112">
        <v>1450000</v>
      </c>
      <c r="I18" s="115"/>
    </row>
    <row r="19" spans="1:9" ht="22.5" customHeight="1" x14ac:dyDescent="0.15">
      <c r="A19" s="120" t="s">
        <v>86</v>
      </c>
      <c r="B19" s="119" t="s">
        <v>244</v>
      </c>
      <c r="C19" s="123" t="s">
        <v>248</v>
      </c>
      <c r="D19" s="112">
        <v>540000</v>
      </c>
      <c r="E19" s="121" t="s">
        <v>31</v>
      </c>
      <c r="F19" s="121" t="s">
        <v>31</v>
      </c>
      <c r="G19" s="112">
        <v>460000</v>
      </c>
      <c r="H19" s="112">
        <v>460000</v>
      </c>
      <c r="I19" s="115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22" zoomScale="85" zoomScaleNormal="85" workbookViewId="0">
      <selection activeCell="C31" sqref="C31:E3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26" t="s">
        <v>12</v>
      </c>
      <c r="B1" s="126"/>
      <c r="C1" s="126"/>
      <c r="D1" s="126"/>
      <c r="E1" s="126"/>
    </row>
    <row r="2" spans="1:5" ht="26.25" thickBot="1" x14ac:dyDescent="0.2">
      <c r="A2" s="19" t="s">
        <v>86</v>
      </c>
      <c r="B2" s="19"/>
      <c r="C2" s="18"/>
      <c r="D2" s="18"/>
      <c r="E2" s="48" t="s">
        <v>38</v>
      </c>
    </row>
    <row r="3" spans="1:5" ht="30" customHeight="1" x14ac:dyDescent="0.15">
      <c r="A3" s="131" t="s">
        <v>39</v>
      </c>
      <c r="B3" s="21" t="s">
        <v>40</v>
      </c>
      <c r="C3" s="134" t="s">
        <v>166</v>
      </c>
      <c r="D3" s="135"/>
      <c r="E3" s="136"/>
    </row>
    <row r="4" spans="1:5" ht="30" customHeight="1" x14ac:dyDescent="0.15">
      <c r="A4" s="132"/>
      <c r="B4" s="22" t="s">
        <v>41</v>
      </c>
      <c r="C4" s="15">
        <v>6550000</v>
      </c>
      <c r="D4" s="23" t="s">
        <v>42</v>
      </c>
      <c r="E4" s="20">
        <v>5993000</v>
      </c>
    </row>
    <row r="5" spans="1:5" ht="30" customHeight="1" x14ac:dyDescent="0.15">
      <c r="A5" s="132"/>
      <c r="B5" s="22" t="s">
        <v>43</v>
      </c>
      <c r="C5" s="13">
        <f>(+E5/C4)*100%</f>
        <v>0.91496183206106874</v>
      </c>
      <c r="D5" s="23" t="s">
        <v>18</v>
      </c>
      <c r="E5" s="20">
        <v>5993000</v>
      </c>
    </row>
    <row r="6" spans="1:5" ht="30" customHeight="1" x14ac:dyDescent="0.15">
      <c r="A6" s="132"/>
      <c r="B6" s="22" t="s">
        <v>17</v>
      </c>
      <c r="C6" s="14" t="s">
        <v>167</v>
      </c>
      <c r="D6" s="23" t="s">
        <v>68</v>
      </c>
      <c r="E6" s="17" t="s">
        <v>168</v>
      </c>
    </row>
    <row r="7" spans="1:5" ht="30" customHeight="1" x14ac:dyDescent="0.15">
      <c r="A7" s="132"/>
      <c r="B7" s="22" t="s">
        <v>44</v>
      </c>
      <c r="C7" s="24" t="s">
        <v>87</v>
      </c>
      <c r="D7" s="23" t="s">
        <v>45</v>
      </c>
      <c r="E7" s="17" t="s">
        <v>169</v>
      </c>
    </row>
    <row r="8" spans="1:5" ht="30" customHeight="1" x14ac:dyDescent="0.15">
      <c r="A8" s="132"/>
      <c r="B8" s="22" t="s">
        <v>46</v>
      </c>
      <c r="C8" s="24" t="s">
        <v>60</v>
      </c>
      <c r="D8" s="23" t="s">
        <v>20</v>
      </c>
      <c r="E8" s="25" t="s">
        <v>170</v>
      </c>
    </row>
    <row r="9" spans="1:5" ht="30" customHeight="1" thickBot="1" x14ac:dyDescent="0.2">
      <c r="A9" s="133"/>
      <c r="B9" s="26" t="s">
        <v>47</v>
      </c>
      <c r="C9" s="27" t="s">
        <v>88</v>
      </c>
      <c r="D9" s="28" t="s">
        <v>48</v>
      </c>
      <c r="E9" s="29" t="s">
        <v>171</v>
      </c>
    </row>
    <row r="10" spans="1:5" s="16" customFormat="1" ht="30" customHeight="1" x14ac:dyDescent="0.15">
      <c r="A10" s="131" t="s">
        <v>39</v>
      </c>
      <c r="B10" s="21" t="s">
        <v>40</v>
      </c>
      <c r="C10" s="134" t="s">
        <v>172</v>
      </c>
      <c r="D10" s="135"/>
      <c r="E10" s="136"/>
    </row>
    <row r="11" spans="1:5" s="16" customFormat="1" ht="30" customHeight="1" x14ac:dyDescent="0.15">
      <c r="A11" s="132"/>
      <c r="B11" s="22" t="s">
        <v>41</v>
      </c>
      <c r="C11" s="15">
        <v>21000000</v>
      </c>
      <c r="D11" s="23" t="s">
        <v>42</v>
      </c>
      <c r="E11" s="20">
        <v>19800000</v>
      </c>
    </row>
    <row r="12" spans="1:5" s="16" customFormat="1" ht="30" customHeight="1" x14ac:dyDescent="0.15">
      <c r="A12" s="132"/>
      <c r="B12" s="22" t="s">
        <v>43</v>
      </c>
      <c r="C12" s="13">
        <f>(+E12/C11)*100%</f>
        <v>0.94285714285714284</v>
      </c>
      <c r="D12" s="23" t="s">
        <v>18</v>
      </c>
      <c r="E12" s="20">
        <v>19800000</v>
      </c>
    </row>
    <row r="13" spans="1:5" s="16" customFormat="1" ht="30" customHeight="1" x14ac:dyDescent="0.15">
      <c r="A13" s="132"/>
      <c r="B13" s="22" t="s">
        <v>17</v>
      </c>
      <c r="C13" s="14" t="s">
        <v>173</v>
      </c>
      <c r="D13" s="23" t="s">
        <v>68</v>
      </c>
      <c r="E13" s="17" t="s">
        <v>174</v>
      </c>
    </row>
    <row r="14" spans="1:5" s="16" customFormat="1" ht="30" customHeight="1" x14ac:dyDescent="0.15">
      <c r="A14" s="132"/>
      <c r="B14" s="22" t="s">
        <v>44</v>
      </c>
      <c r="C14" s="24" t="s">
        <v>87</v>
      </c>
      <c r="D14" s="23" t="s">
        <v>45</v>
      </c>
      <c r="E14" s="17" t="s">
        <v>234</v>
      </c>
    </row>
    <row r="15" spans="1:5" s="16" customFormat="1" ht="30" customHeight="1" x14ac:dyDescent="0.15">
      <c r="A15" s="132"/>
      <c r="B15" s="22" t="s">
        <v>46</v>
      </c>
      <c r="C15" s="24" t="s">
        <v>175</v>
      </c>
      <c r="D15" s="23" t="s">
        <v>20</v>
      </c>
      <c r="E15" s="25" t="s">
        <v>176</v>
      </c>
    </row>
    <row r="16" spans="1:5" s="16" customFormat="1" ht="30" customHeight="1" thickBot="1" x14ac:dyDescent="0.2">
      <c r="A16" s="133"/>
      <c r="B16" s="26" t="s">
        <v>47</v>
      </c>
      <c r="C16" s="27" t="s">
        <v>88</v>
      </c>
      <c r="D16" s="28" t="s">
        <v>48</v>
      </c>
      <c r="E16" s="29" t="s">
        <v>177</v>
      </c>
    </row>
    <row r="17" spans="1:5" s="16" customFormat="1" ht="30" customHeight="1" x14ac:dyDescent="0.15">
      <c r="A17" s="131" t="s">
        <v>39</v>
      </c>
      <c r="B17" s="21" t="s">
        <v>40</v>
      </c>
      <c r="C17" s="134" t="s">
        <v>178</v>
      </c>
      <c r="D17" s="135"/>
      <c r="E17" s="136"/>
    </row>
    <row r="18" spans="1:5" s="16" customFormat="1" ht="30" customHeight="1" x14ac:dyDescent="0.15">
      <c r="A18" s="132"/>
      <c r="B18" s="22" t="s">
        <v>41</v>
      </c>
      <c r="C18" s="15">
        <v>13000000</v>
      </c>
      <c r="D18" s="23" t="s">
        <v>42</v>
      </c>
      <c r="E18" s="20">
        <v>12100000</v>
      </c>
    </row>
    <row r="19" spans="1:5" s="16" customFormat="1" ht="30" customHeight="1" x14ac:dyDescent="0.15">
      <c r="A19" s="132"/>
      <c r="B19" s="22" t="s">
        <v>43</v>
      </c>
      <c r="C19" s="13">
        <f>(+E19/C18)*100%</f>
        <v>0.93076923076923079</v>
      </c>
      <c r="D19" s="23" t="s">
        <v>18</v>
      </c>
      <c r="E19" s="20">
        <v>12100000</v>
      </c>
    </row>
    <row r="20" spans="1:5" s="16" customFormat="1" ht="30" customHeight="1" x14ac:dyDescent="0.15">
      <c r="A20" s="132"/>
      <c r="B20" s="22" t="s">
        <v>17</v>
      </c>
      <c r="C20" s="14" t="s">
        <v>179</v>
      </c>
      <c r="D20" s="23" t="s">
        <v>68</v>
      </c>
      <c r="E20" s="17" t="s">
        <v>180</v>
      </c>
    </row>
    <row r="21" spans="1:5" s="16" customFormat="1" ht="30" customHeight="1" x14ac:dyDescent="0.15">
      <c r="A21" s="132"/>
      <c r="B21" s="22" t="s">
        <v>44</v>
      </c>
      <c r="C21" s="24" t="s">
        <v>87</v>
      </c>
      <c r="D21" s="23" t="s">
        <v>45</v>
      </c>
      <c r="E21" s="17" t="s">
        <v>181</v>
      </c>
    </row>
    <row r="22" spans="1:5" s="16" customFormat="1" ht="30" customHeight="1" x14ac:dyDescent="0.15">
      <c r="A22" s="132"/>
      <c r="B22" s="22" t="s">
        <v>46</v>
      </c>
      <c r="C22" s="24" t="s">
        <v>175</v>
      </c>
      <c r="D22" s="23" t="s">
        <v>20</v>
      </c>
      <c r="E22" s="25" t="s">
        <v>182</v>
      </c>
    </row>
    <row r="23" spans="1:5" s="16" customFormat="1" ht="30" customHeight="1" thickBot="1" x14ac:dyDescent="0.2">
      <c r="A23" s="133"/>
      <c r="B23" s="26" t="s">
        <v>47</v>
      </c>
      <c r="C23" s="27" t="s">
        <v>88</v>
      </c>
      <c r="D23" s="28" t="s">
        <v>48</v>
      </c>
      <c r="E23" s="29" t="s">
        <v>183</v>
      </c>
    </row>
    <row r="24" spans="1:5" s="16" customFormat="1" ht="30" customHeight="1" x14ac:dyDescent="0.15">
      <c r="A24" s="131" t="s">
        <v>39</v>
      </c>
      <c r="B24" s="21" t="s">
        <v>40</v>
      </c>
      <c r="C24" s="134" t="s">
        <v>155</v>
      </c>
      <c r="D24" s="135"/>
      <c r="E24" s="136"/>
    </row>
    <row r="25" spans="1:5" s="16" customFormat="1" ht="30" customHeight="1" x14ac:dyDescent="0.15">
      <c r="A25" s="132"/>
      <c r="B25" s="22" t="s">
        <v>41</v>
      </c>
      <c r="C25" s="15">
        <v>8610000</v>
      </c>
      <c r="D25" s="23" t="s">
        <v>42</v>
      </c>
      <c r="E25" s="20">
        <v>8100000</v>
      </c>
    </row>
    <row r="26" spans="1:5" s="16" customFormat="1" ht="30" customHeight="1" x14ac:dyDescent="0.15">
      <c r="A26" s="132"/>
      <c r="B26" s="22" t="s">
        <v>43</v>
      </c>
      <c r="C26" s="13">
        <f>(+E26/C25)*100%</f>
        <v>0.94076655052264813</v>
      </c>
      <c r="D26" s="23" t="s">
        <v>18</v>
      </c>
      <c r="E26" s="20">
        <v>8100000</v>
      </c>
    </row>
    <row r="27" spans="1:5" s="16" customFormat="1" ht="30" customHeight="1" x14ac:dyDescent="0.15">
      <c r="A27" s="132"/>
      <c r="B27" s="22" t="s">
        <v>17</v>
      </c>
      <c r="C27" s="14" t="s">
        <v>184</v>
      </c>
      <c r="D27" s="23" t="s">
        <v>68</v>
      </c>
      <c r="E27" s="17" t="s">
        <v>185</v>
      </c>
    </row>
    <row r="28" spans="1:5" s="16" customFormat="1" ht="30" customHeight="1" x14ac:dyDescent="0.15">
      <c r="A28" s="132"/>
      <c r="B28" s="22" t="s">
        <v>44</v>
      </c>
      <c r="C28" s="24" t="s">
        <v>87</v>
      </c>
      <c r="D28" s="23" t="s">
        <v>45</v>
      </c>
      <c r="E28" s="17" t="s">
        <v>186</v>
      </c>
    </row>
    <row r="29" spans="1:5" s="16" customFormat="1" ht="30" customHeight="1" x14ac:dyDescent="0.15">
      <c r="A29" s="132"/>
      <c r="B29" s="22" t="s">
        <v>46</v>
      </c>
      <c r="C29" s="24" t="s">
        <v>187</v>
      </c>
      <c r="D29" s="23" t="s">
        <v>20</v>
      </c>
      <c r="E29" s="25" t="s">
        <v>188</v>
      </c>
    </row>
    <row r="30" spans="1:5" s="16" customFormat="1" ht="30" customHeight="1" thickBot="1" x14ac:dyDescent="0.2">
      <c r="A30" s="133"/>
      <c r="B30" s="26" t="s">
        <v>47</v>
      </c>
      <c r="C30" s="27" t="s">
        <v>88</v>
      </c>
      <c r="D30" s="28" t="s">
        <v>48</v>
      </c>
      <c r="E30" s="29" t="s">
        <v>189</v>
      </c>
    </row>
    <row r="31" spans="1:5" s="16" customFormat="1" ht="30" customHeight="1" x14ac:dyDescent="0.15">
      <c r="A31" s="131" t="s">
        <v>39</v>
      </c>
      <c r="B31" s="21" t="s">
        <v>40</v>
      </c>
      <c r="C31" s="134" t="s">
        <v>190</v>
      </c>
      <c r="D31" s="135"/>
      <c r="E31" s="136"/>
    </row>
    <row r="32" spans="1:5" s="16" customFormat="1" ht="30" customHeight="1" x14ac:dyDescent="0.15">
      <c r="A32" s="132"/>
      <c r="B32" s="22" t="s">
        <v>41</v>
      </c>
      <c r="C32" s="15">
        <v>567000</v>
      </c>
      <c r="D32" s="23" t="s">
        <v>42</v>
      </c>
      <c r="E32" s="20">
        <v>540000</v>
      </c>
    </row>
    <row r="33" spans="1:5" s="16" customFormat="1" ht="30" customHeight="1" x14ac:dyDescent="0.15">
      <c r="A33" s="132"/>
      <c r="B33" s="22" t="s">
        <v>43</v>
      </c>
      <c r="C33" s="13">
        <f>(+E33/C32)*100%</f>
        <v>0.95238095238095233</v>
      </c>
      <c r="D33" s="23" t="s">
        <v>18</v>
      </c>
      <c r="E33" s="20">
        <v>540000</v>
      </c>
    </row>
    <row r="34" spans="1:5" s="16" customFormat="1" ht="30" customHeight="1" x14ac:dyDescent="0.15">
      <c r="A34" s="132"/>
      <c r="B34" s="22" t="s">
        <v>17</v>
      </c>
      <c r="C34" s="14" t="s">
        <v>191</v>
      </c>
      <c r="D34" s="23" t="s">
        <v>68</v>
      </c>
      <c r="E34" s="17" t="s">
        <v>192</v>
      </c>
    </row>
    <row r="35" spans="1:5" s="16" customFormat="1" ht="30" customHeight="1" x14ac:dyDescent="0.15">
      <c r="A35" s="132"/>
      <c r="B35" s="22" t="s">
        <v>44</v>
      </c>
      <c r="C35" s="24" t="s">
        <v>87</v>
      </c>
      <c r="D35" s="23" t="s">
        <v>45</v>
      </c>
      <c r="E35" s="17" t="s">
        <v>193</v>
      </c>
    </row>
    <row r="36" spans="1:5" s="16" customFormat="1" ht="30" customHeight="1" x14ac:dyDescent="0.15">
      <c r="A36" s="132"/>
      <c r="B36" s="22" t="s">
        <v>46</v>
      </c>
      <c r="C36" s="24" t="s">
        <v>187</v>
      </c>
      <c r="D36" s="23" t="s">
        <v>20</v>
      </c>
      <c r="E36" s="25" t="s">
        <v>194</v>
      </c>
    </row>
    <row r="37" spans="1:5" s="16" customFormat="1" ht="30" customHeight="1" thickBot="1" x14ac:dyDescent="0.2">
      <c r="A37" s="133"/>
      <c r="B37" s="26" t="s">
        <v>47</v>
      </c>
      <c r="C37" s="27" t="s">
        <v>88</v>
      </c>
      <c r="D37" s="28" t="s">
        <v>48</v>
      </c>
      <c r="E37" s="29" t="s">
        <v>195</v>
      </c>
    </row>
  </sheetData>
  <mergeCells count="11">
    <mergeCell ref="A1:E1"/>
    <mergeCell ref="A3:A9"/>
    <mergeCell ref="C3:E3"/>
    <mergeCell ref="A10:A16"/>
    <mergeCell ref="C10:E10"/>
    <mergeCell ref="A17:A23"/>
    <mergeCell ref="C17:E17"/>
    <mergeCell ref="A24:A30"/>
    <mergeCell ref="C24:E24"/>
    <mergeCell ref="A31:A37"/>
    <mergeCell ref="C31:E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="85" zoomScaleNormal="85" workbookViewId="0">
      <selection activeCell="B43" sqref="B43:F43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26" t="s">
        <v>13</v>
      </c>
      <c r="B1" s="126"/>
      <c r="C1" s="126"/>
      <c r="D1" s="126"/>
      <c r="E1" s="126"/>
      <c r="F1" s="126"/>
    </row>
    <row r="2" spans="1:6" ht="26.25" thickBot="1" x14ac:dyDescent="0.2">
      <c r="A2" s="3" t="s">
        <v>86</v>
      </c>
      <c r="B2" s="6"/>
      <c r="C2" s="7"/>
      <c r="D2" s="7"/>
      <c r="E2" s="1"/>
      <c r="F2" s="49" t="s">
        <v>37</v>
      </c>
    </row>
    <row r="3" spans="1:6" s="16" customFormat="1" ht="25.5" customHeight="1" thickTop="1" x14ac:dyDescent="0.15">
      <c r="A3" s="30" t="s">
        <v>16</v>
      </c>
      <c r="B3" s="154" t="str">
        <f>계약현황공개!C3</f>
        <v>수련관 옥외공간 보도블럭 정비공사 설계용역</v>
      </c>
      <c r="C3" s="155"/>
      <c r="D3" s="155"/>
      <c r="E3" s="155"/>
      <c r="F3" s="156"/>
    </row>
    <row r="4" spans="1:6" s="16" customFormat="1" ht="25.5" customHeight="1" x14ac:dyDescent="0.15">
      <c r="A4" s="157" t="s">
        <v>24</v>
      </c>
      <c r="B4" s="160" t="s">
        <v>17</v>
      </c>
      <c r="C4" s="160" t="s">
        <v>68</v>
      </c>
      <c r="D4" s="55" t="s">
        <v>25</v>
      </c>
      <c r="E4" s="55" t="s">
        <v>18</v>
      </c>
      <c r="F4" s="58" t="s">
        <v>90</v>
      </c>
    </row>
    <row r="5" spans="1:6" s="16" customFormat="1" ht="25.5" customHeight="1" x14ac:dyDescent="0.15">
      <c r="A5" s="158"/>
      <c r="B5" s="161"/>
      <c r="C5" s="161"/>
      <c r="D5" s="55" t="s">
        <v>26</v>
      </c>
      <c r="E5" s="55" t="s">
        <v>19</v>
      </c>
      <c r="F5" s="58" t="s">
        <v>27</v>
      </c>
    </row>
    <row r="6" spans="1:6" s="16" customFormat="1" ht="25.5" customHeight="1" x14ac:dyDescent="0.15">
      <c r="A6" s="158"/>
      <c r="B6" s="162" t="str">
        <f>계약현황공개!C6</f>
        <v>2021.02.05.</v>
      </c>
      <c r="C6" s="164" t="str">
        <f>계약현황공개!E6</f>
        <v>2021.02.05.~2021.03.02.</v>
      </c>
      <c r="D6" s="166">
        <f>계약현황공개!C4</f>
        <v>6550000</v>
      </c>
      <c r="E6" s="166">
        <f>계약현황공개!E5</f>
        <v>5993000</v>
      </c>
      <c r="F6" s="168">
        <f>E6/D6</f>
        <v>0.91496183206106874</v>
      </c>
    </row>
    <row r="7" spans="1:6" s="16" customFormat="1" ht="25.5" customHeight="1" x14ac:dyDescent="0.15">
      <c r="A7" s="159"/>
      <c r="B7" s="163"/>
      <c r="C7" s="165"/>
      <c r="D7" s="167"/>
      <c r="E7" s="167"/>
      <c r="F7" s="169"/>
    </row>
    <row r="8" spans="1:6" s="16" customFormat="1" ht="25.5" customHeight="1" x14ac:dyDescent="0.15">
      <c r="A8" s="140" t="s">
        <v>20</v>
      </c>
      <c r="B8" s="56" t="s">
        <v>21</v>
      </c>
      <c r="C8" s="56" t="s">
        <v>30</v>
      </c>
      <c r="D8" s="142" t="s">
        <v>22</v>
      </c>
      <c r="E8" s="143"/>
      <c r="F8" s="144"/>
    </row>
    <row r="9" spans="1:6" s="16" customFormat="1" ht="25.5" customHeight="1" x14ac:dyDescent="0.15">
      <c r="A9" s="141"/>
      <c r="B9" s="32" t="str">
        <f>계약현황공개!E8</f>
        <v>건축사사무소 두아(최동식)</v>
      </c>
      <c r="C9" s="32" t="s">
        <v>159</v>
      </c>
      <c r="D9" s="145" t="str">
        <f>계약현황공개!E9</f>
        <v>성남시 중원구 성남대로 997번길 51-22</v>
      </c>
      <c r="E9" s="146"/>
      <c r="F9" s="147"/>
    </row>
    <row r="10" spans="1:6" s="16" customFormat="1" ht="25.5" customHeight="1" x14ac:dyDescent="0.15">
      <c r="A10" s="57" t="s">
        <v>29</v>
      </c>
      <c r="B10" s="148" t="s">
        <v>89</v>
      </c>
      <c r="C10" s="149"/>
      <c r="D10" s="149"/>
      <c r="E10" s="149"/>
      <c r="F10" s="150"/>
    </row>
    <row r="11" spans="1:6" s="16" customFormat="1" ht="25.5" customHeight="1" x14ac:dyDescent="0.15">
      <c r="A11" s="57" t="s">
        <v>28</v>
      </c>
      <c r="B11" s="151" t="s">
        <v>86</v>
      </c>
      <c r="C11" s="152"/>
      <c r="D11" s="152"/>
      <c r="E11" s="152"/>
      <c r="F11" s="153"/>
    </row>
    <row r="12" spans="1:6" s="16" customFormat="1" ht="25.5" customHeight="1" thickBot="1" x14ac:dyDescent="0.2">
      <c r="A12" s="31" t="s">
        <v>23</v>
      </c>
      <c r="B12" s="137"/>
      <c r="C12" s="138"/>
      <c r="D12" s="138"/>
      <c r="E12" s="138"/>
      <c r="F12" s="139"/>
    </row>
    <row r="13" spans="1:6" s="16" customFormat="1" ht="25.5" customHeight="1" thickTop="1" x14ac:dyDescent="0.15">
      <c r="A13" s="30" t="s">
        <v>16</v>
      </c>
      <c r="B13" s="154" t="str">
        <f>계약현황공개!C10</f>
        <v>2021.진로특화꾸미담 모냐 피규어 제작</v>
      </c>
      <c r="C13" s="155"/>
      <c r="D13" s="155"/>
      <c r="E13" s="155"/>
      <c r="F13" s="156"/>
    </row>
    <row r="14" spans="1:6" s="16" customFormat="1" ht="25.5" customHeight="1" x14ac:dyDescent="0.15">
      <c r="A14" s="157" t="s">
        <v>24</v>
      </c>
      <c r="B14" s="160" t="s">
        <v>17</v>
      </c>
      <c r="C14" s="160" t="s">
        <v>68</v>
      </c>
      <c r="D14" s="55" t="s">
        <v>25</v>
      </c>
      <c r="E14" s="55" t="s">
        <v>18</v>
      </c>
      <c r="F14" s="58" t="s">
        <v>90</v>
      </c>
    </row>
    <row r="15" spans="1:6" s="16" customFormat="1" ht="25.5" customHeight="1" x14ac:dyDescent="0.15">
      <c r="A15" s="158"/>
      <c r="B15" s="161"/>
      <c r="C15" s="161"/>
      <c r="D15" s="55" t="s">
        <v>26</v>
      </c>
      <c r="E15" s="55" t="s">
        <v>19</v>
      </c>
      <c r="F15" s="58" t="s">
        <v>27</v>
      </c>
    </row>
    <row r="16" spans="1:6" s="16" customFormat="1" ht="25.5" customHeight="1" x14ac:dyDescent="0.15">
      <c r="A16" s="158"/>
      <c r="B16" s="162" t="str">
        <f>계약현황공개!C13</f>
        <v>2021.02.08.</v>
      </c>
      <c r="C16" s="164" t="str">
        <f>계약현황공개!E13</f>
        <v>2021.02.08.~2021.03.02.</v>
      </c>
      <c r="D16" s="166">
        <f>계약현황공개!C11</f>
        <v>21000000</v>
      </c>
      <c r="E16" s="166">
        <f>계약현황공개!E12</f>
        <v>19800000</v>
      </c>
      <c r="F16" s="168">
        <f>E16/D16</f>
        <v>0.94285714285714284</v>
      </c>
    </row>
    <row r="17" spans="1:6" s="16" customFormat="1" ht="25.5" customHeight="1" x14ac:dyDescent="0.15">
      <c r="A17" s="159"/>
      <c r="B17" s="163"/>
      <c r="C17" s="165"/>
      <c r="D17" s="167"/>
      <c r="E17" s="167"/>
      <c r="F17" s="169"/>
    </row>
    <row r="18" spans="1:6" s="16" customFormat="1" ht="25.5" customHeight="1" x14ac:dyDescent="0.15">
      <c r="A18" s="140" t="s">
        <v>20</v>
      </c>
      <c r="B18" s="98" t="s">
        <v>21</v>
      </c>
      <c r="C18" s="98" t="s">
        <v>30</v>
      </c>
      <c r="D18" s="142" t="s">
        <v>22</v>
      </c>
      <c r="E18" s="143"/>
      <c r="F18" s="144"/>
    </row>
    <row r="19" spans="1:6" s="16" customFormat="1" ht="25.5" customHeight="1" x14ac:dyDescent="0.15">
      <c r="A19" s="141"/>
      <c r="B19" s="32" t="str">
        <f>계약현황공개!E15</f>
        <v>하이맥스(강성윤)</v>
      </c>
      <c r="C19" s="32" t="s">
        <v>196</v>
      </c>
      <c r="D19" s="145" t="str">
        <f>계약현황공개!E16</f>
        <v>성남시 분당구 성남대로925번길 37-0</v>
      </c>
      <c r="E19" s="146"/>
      <c r="F19" s="147"/>
    </row>
    <row r="20" spans="1:6" s="16" customFormat="1" ht="25.5" customHeight="1" x14ac:dyDescent="0.15">
      <c r="A20" s="57" t="s">
        <v>29</v>
      </c>
      <c r="B20" s="148" t="s">
        <v>89</v>
      </c>
      <c r="C20" s="149"/>
      <c r="D20" s="149"/>
      <c r="E20" s="149"/>
      <c r="F20" s="150"/>
    </row>
    <row r="21" spans="1:6" s="16" customFormat="1" ht="25.5" customHeight="1" x14ac:dyDescent="0.15">
      <c r="A21" s="57" t="s">
        <v>28</v>
      </c>
      <c r="B21" s="151" t="s">
        <v>86</v>
      </c>
      <c r="C21" s="152"/>
      <c r="D21" s="152"/>
      <c r="E21" s="152"/>
      <c r="F21" s="153"/>
    </row>
    <row r="22" spans="1:6" s="16" customFormat="1" ht="25.5" customHeight="1" thickBot="1" x14ac:dyDescent="0.2">
      <c r="A22" s="31" t="s">
        <v>23</v>
      </c>
      <c r="B22" s="137" t="s">
        <v>197</v>
      </c>
      <c r="C22" s="138"/>
      <c r="D22" s="138"/>
      <c r="E22" s="138"/>
      <c r="F22" s="139"/>
    </row>
    <row r="23" spans="1:6" s="16" customFormat="1" ht="25.5" customHeight="1" thickTop="1" x14ac:dyDescent="0.15">
      <c r="A23" s="30" t="s">
        <v>16</v>
      </c>
      <c r="B23" s="154" t="str">
        <f>계약현황공개!C17</f>
        <v>목공 장비 구입</v>
      </c>
      <c r="C23" s="155"/>
      <c r="D23" s="155"/>
      <c r="E23" s="155"/>
      <c r="F23" s="156"/>
    </row>
    <row r="24" spans="1:6" s="16" customFormat="1" ht="25.5" customHeight="1" x14ac:dyDescent="0.15">
      <c r="A24" s="157" t="s">
        <v>24</v>
      </c>
      <c r="B24" s="160" t="s">
        <v>17</v>
      </c>
      <c r="C24" s="160" t="s">
        <v>68</v>
      </c>
      <c r="D24" s="55" t="s">
        <v>25</v>
      </c>
      <c r="E24" s="55" t="s">
        <v>18</v>
      </c>
      <c r="F24" s="58" t="s">
        <v>90</v>
      </c>
    </row>
    <row r="25" spans="1:6" s="16" customFormat="1" ht="25.5" customHeight="1" x14ac:dyDescent="0.15">
      <c r="A25" s="158"/>
      <c r="B25" s="161"/>
      <c r="C25" s="161"/>
      <c r="D25" s="55" t="s">
        <v>26</v>
      </c>
      <c r="E25" s="55" t="s">
        <v>19</v>
      </c>
      <c r="F25" s="58" t="s">
        <v>27</v>
      </c>
    </row>
    <row r="26" spans="1:6" s="16" customFormat="1" ht="25.5" customHeight="1" x14ac:dyDescent="0.15">
      <c r="A26" s="158"/>
      <c r="B26" s="162" t="str">
        <f>계약현황공개!C20</f>
        <v>2021.02.15.</v>
      </c>
      <c r="C26" s="164" t="str">
        <f>계약현황공개!E20</f>
        <v>2021.02.15.~2021.03.12.</v>
      </c>
      <c r="D26" s="166">
        <f>계약현황공개!C18</f>
        <v>13000000</v>
      </c>
      <c r="E26" s="166">
        <f>계약현황공개!E19</f>
        <v>12100000</v>
      </c>
      <c r="F26" s="168">
        <f>E26/D26</f>
        <v>0.93076923076923079</v>
      </c>
    </row>
    <row r="27" spans="1:6" s="16" customFormat="1" ht="25.5" customHeight="1" x14ac:dyDescent="0.15">
      <c r="A27" s="159"/>
      <c r="B27" s="163"/>
      <c r="C27" s="165"/>
      <c r="D27" s="167"/>
      <c r="E27" s="167"/>
      <c r="F27" s="169"/>
    </row>
    <row r="28" spans="1:6" s="16" customFormat="1" ht="25.5" customHeight="1" x14ac:dyDescent="0.15">
      <c r="A28" s="140" t="s">
        <v>20</v>
      </c>
      <c r="B28" s="98" t="s">
        <v>21</v>
      </c>
      <c r="C28" s="98" t="s">
        <v>30</v>
      </c>
      <c r="D28" s="142" t="s">
        <v>22</v>
      </c>
      <c r="E28" s="143"/>
      <c r="F28" s="144"/>
    </row>
    <row r="29" spans="1:6" s="16" customFormat="1" ht="25.5" customHeight="1" x14ac:dyDescent="0.15">
      <c r="A29" s="141"/>
      <c r="B29" s="32" t="str">
        <f>계약현황공개!E22</f>
        <v>㈜네오툴(김동섭)</v>
      </c>
      <c r="C29" s="32" t="s">
        <v>198</v>
      </c>
      <c r="D29" s="145" t="str">
        <f>계약현황공개!E23</f>
        <v xml:space="preserve">서울특별시 구로구 경인로53가길 10-0 </v>
      </c>
      <c r="E29" s="146"/>
      <c r="F29" s="147"/>
    </row>
    <row r="30" spans="1:6" s="16" customFormat="1" ht="25.5" customHeight="1" x14ac:dyDescent="0.15">
      <c r="A30" s="57" t="s">
        <v>29</v>
      </c>
      <c r="B30" s="148" t="s">
        <v>89</v>
      </c>
      <c r="C30" s="149"/>
      <c r="D30" s="149"/>
      <c r="E30" s="149"/>
      <c r="F30" s="150"/>
    </row>
    <row r="31" spans="1:6" s="16" customFormat="1" ht="25.5" customHeight="1" x14ac:dyDescent="0.15">
      <c r="A31" s="57" t="s">
        <v>28</v>
      </c>
      <c r="B31" s="151" t="s">
        <v>86</v>
      </c>
      <c r="C31" s="152"/>
      <c r="D31" s="152"/>
      <c r="E31" s="152"/>
      <c r="F31" s="153"/>
    </row>
    <row r="32" spans="1:6" s="16" customFormat="1" ht="25.5" customHeight="1" thickBot="1" x14ac:dyDescent="0.2">
      <c r="A32" s="31" t="s">
        <v>23</v>
      </c>
      <c r="B32" s="137" t="s">
        <v>197</v>
      </c>
      <c r="C32" s="138"/>
      <c r="D32" s="138"/>
      <c r="E32" s="138"/>
      <c r="F32" s="139"/>
    </row>
    <row r="33" spans="1:6" s="16" customFormat="1" ht="25.5" customHeight="1" thickTop="1" x14ac:dyDescent="0.15">
      <c r="A33" s="30" t="s">
        <v>16</v>
      </c>
      <c r="B33" s="154" t="str">
        <f>계약현황공개!C24</f>
        <v>시설물 마감재 보수 및 정비공사</v>
      </c>
      <c r="C33" s="155"/>
      <c r="D33" s="155"/>
      <c r="E33" s="155"/>
      <c r="F33" s="156"/>
    </row>
    <row r="34" spans="1:6" s="16" customFormat="1" ht="25.5" customHeight="1" x14ac:dyDescent="0.15">
      <c r="A34" s="157" t="s">
        <v>24</v>
      </c>
      <c r="B34" s="160" t="s">
        <v>17</v>
      </c>
      <c r="C34" s="160" t="s">
        <v>68</v>
      </c>
      <c r="D34" s="55" t="s">
        <v>25</v>
      </c>
      <c r="E34" s="55" t="s">
        <v>18</v>
      </c>
      <c r="F34" s="58" t="s">
        <v>90</v>
      </c>
    </row>
    <row r="35" spans="1:6" s="16" customFormat="1" ht="25.5" customHeight="1" x14ac:dyDescent="0.15">
      <c r="A35" s="158"/>
      <c r="B35" s="161"/>
      <c r="C35" s="161"/>
      <c r="D35" s="55" t="s">
        <v>26</v>
      </c>
      <c r="E35" s="55" t="s">
        <v>19</v>
      </c>
      <c r="F35" s="58" t="s">
        <v>27</v>
      </c>
    </row>
    <row r="36" spans="1:6" s="16" customFormat="1" ht="25.5" customHeight="1" x14ac:dyDescent="0.15">
      <c r="A36" s="158"/>
      <c r="B36" s="162" t="str">
        <f>계약현황공개!C27</f>
        <v>2021.02.16.</v>
      </c>
      <c r="C36" s="164" t="str">
        <f>계약현황공개!E27</f>
        <v>2021.02.16.~2021.03.05.</v>
      </c>
      <c r="D36" s="166">
        <f>계약현황공개!C25</f>
        <v>8610000</v>
      </c>
      <c r="E36" s="166">
        <f>계약현황공개!E26</f>
        <v>8100000</v>
      </c>
      <c r="F36" s="168">
        <f>E36/D36</f>
        <v>0.94076655052264813</v>
      </c>
    </row>
    <row r="37" spans="1:6" s="16" customFormat="1" ht="25.5" customHeight="1" x14ac:dyDescent="0.15">
      <c r="A37" s="159"/>
      <c r="B37" s="163"/>
      <c r="C37" s="165"/>
      <c r="D37" s="167"/>
      <c r="E37" s="167"/>
      <c r="F37" s="169"/>
    </row>
    <row r="38" spans="1:6" s="16" customFormat="1" ht="25.5" customHeight="1" x14ac:dyDescent="0.15">
      <c r="A38" s="140" t="s">
        <v>20</v>
      </c>
      <c r="B38" s="98" t="s">
        <v>21</v>
      </c>
      <c r="C38" s="98" t="s">
        <v>30</v>
      </c>
      <c r="D38" s="142" t="s">
        <v>22</v>
      </c>
      <c r="E38" s="143"/>
      <c r="F38" s="144"/>
    </row>
    <row r="39" spans="1:6" s="16" customFormat="1" ht="25.5" customHeight="1" x14ac:dyDescent="0.15">
      <c r="A39" s="141"/>
      <c r="B39" s="32" t="str">
        <f>계약현황공개!E29</f>
        <v>주식회사 집텍(염경학)</v>
      </c>
      <c r="C39" s="32" t="s">
        <v>199</v>
      </c>
      <c r="D39" s="145" t="str">
        <f>계약현황공개!E30</f>
        <v>성남시 중원구 광명로 342번길 2</v>
      </c>
      <c r="E39" s="146"/>
      <c r="F39" s="147"/>
    </row>
    <row r="40" spans="1:6" s="16" customFormat="1" ht="25.5" customHeight="1" x14ac:dyDescent="0.15">
      <c r="A40" s="57" t="s">
        <v>29</v>
      </c>
      <c r="B40" s="148" t="s">
        <v>89</v>
      </c>
      <c r="C40" s="149"/>
      <c r="D40" s="149"/>
      <c r="E40" s="149"/>
      <c r="F40" s="150"/>
    </row>
    <row r="41" spans="1:6" s="16" customFormat="1" ht="25.5" customHeight="1" x14ac:dyDescent="0.15">
      <c r="A41" s="57" t="s">
        <v>28</v>
      </c>
      <c r="B41" s="151" t="s">
        <v>86</v>
      </c>
      <c r="C41" s="152"/>
      <c r="D41" s="152"/>
      <c r="E41" s="152"/>
      <c r="F41" s="153"/>
    </row>
    <row r="42" spans="1:6" s="16" customFormat="1" ht="25.5" customHeight="1" thickBot="1" x14ac:dyDescent="0.2">
      <c r="A42" s="31" t="s">
        <v>23</v>
      </c>
      <c r="B42" s="137"/>
      <c r="C42" s="138"/>
      <c r="D42" s="138"/>
      <c r="E42" s="138"/>
      <c r="F42" s="139"/>
    </row>
    <row r="43" spans="1:6" s="16" customFormat="1" ht="25.5" customHeight="1" thickTop="1" x14ac:dyDescent="0.15">
      <c r="A43" s="30" t="s">
        <v>16</v>
      </c>
      <c r="B43" s="154" t="str">
        <f>계약현황공개!C31</f>
        <v>방과후아카데미 주말전문체험 체험비</v>
      </c>
      <c r="C43" s="155"/>
      <c r="D43" s="155"/>
      <c r="E43" s="155"/>
      <c r="F43" s="156"/>
    </row>
    <row r="44" spans="1:6" s="16" customFormat="1" ht="25.5" customHeight="1" x14ac:dyDescent="0.15">
      <c r="A44" s="157" t="s">
        <v>24</v>
      </c>
      <c r="B44" s="160" t="s">
        <v>17</v>
      </c>
      <c r="C44" s="160" t="s">
        <v>68</v>
      </c>
      <c r="D44" s="55" t="s">
        <v>25</v>
      </c>
      <c r="E44" s="55" t="s">
        <v>18</v>
      </c>
      <c r="F44" s="58" t="s">
        <v>90</v>
      </c>
    </row>
    <row r="45" spans="1:6" s="16" customFormat="1" ht="25.5" customHeight="1" x14ac:dyDescent="0.15">
      <c r="A45" s="158"/>
      <c r="B45" s="161"/>
      <c r="C45" s="161"/>
      <c r="D45" s="55" t="s">
        <v>26</v>
      </c>
      <c r="E45" s="55" t="s">
        <v>19</v>
      </c>
      <c r="F45" s="58" t="s">
        <v>27</v>
      </c>
    </row>
    <row r="46" spans="1:6" s="16" customFormat="1" ht="25.5" customHeight="1" x14ac:dyDescent="0.15">
      <c r="A46" s="158"/>
      <c r="B46" s="162" t="str">
        <f>계약현황공개!C34</f>
        <v>2021.02.19.</v>
      </c>
      <c r="C46" s="164" t="str">
        <f>계약현황공개!E34</f>
        <v>2021.02.19.~2021.02.27.</v>
      </c>
      <c r="D46" s="166">
        <f>계약현황공개!C32</f>
        <v>567000</v>
      </c>
      <c r="E46" s="166">
        <f>계약현황공개!E33</f>
        <v>540000</v>
      </c>
      <c r="F46" s="168">
        <f>E46/D46</f>
        <v>0.95238095238095233</v>
      </c>
    </row>
    <row r="47" spans="1:6" s="16" customFormat="1" ht="25.5" customHeight="1" x14ac:dyDescent="0.15">
      <c r="A47" s="159"/>
      <c r="B47" s="163"/>
      <c r="C47" s="165"/>
      <c r="D47" s="167"/>
      <c r="E47" s="167"/>
      <c r="F47" s="169"/>
    </row>
    <row r="48" spans="1:6" s="16" customFormat="1" ht="25.5" customHeight="1" x14ac:dyDescent="0.15">
      <c r="A48" s="140" t="s">
        <v>20</v>
      </c>
      <c r="B48" s="98" t="s">
        <v>21</v>
      </c>
      <c r="C48" s="98" t="s">
        <v>30</v>
      </c>
      <c r="D48" s="142" t="s">
        <v>22</v>
      </c>
      <c r="E48" s="143"/>
      <c r="F48" s="144"/>
    </row>
    <row r="49" spans="1:6" s="16" customFormat="1" ht="25.5" customHeight="1" x14ac:dyDescent="0.15">
      <c r="A49" s="141"/>
      <c r="B49" s="32" t="str">
        <f>계약현황공개!E36</f>
        <v>한국문화센터 성남지부(정성희)</v>
      </c>
      <c r="C49" s="32" t="s">
        <v>200</v>
      </c>
      <c r="D49" s="145" t="str">
        <f>계약현황공개!E37</f>
        <v xml:space="preserve">성남시 수정구 위례서일로 34 </v>
      </c>
      <c r="E49" s="146"/>
      <c r="F49" s="147"/>
    </row>
    <row r="50" spans="1:6" s="16" customFormat="1" ht="25.5" customHeight="1" x14ac:dyDescent="0.15">
      <c r="A50" s="57" t="s">
        <v>29</v>
      </c>
      <c r="B50" s="148" t="s">
        <v>89</v>
      </c>
      <c r="C50" s="149"/>
      <c r="D50" s="149"/>
      <c r="E50" s="149"/>
      <c r="F50" s="150"/>
    </row>
    <row r="51" spans="1:6" s="16" customFormat="1" ht="25.5" customHeight="1" x14ac:dyDescent="0.15">
      <c r="A51" s="57" t="s">
        <v>28</v>
      </c>
      <c r="B51" s="151" t="s">
        <v>86</v>
      </c>
      <c r="C51" s="152"/>
      <c r="D51" s="152"/>
      <c r="E51" s="152"/>
      <c r="F51" s="153"/>
    </row>
    <row r="52" spans="1:6" s="16" customFormat="1" ht="25.5" customHeight="1" thickBot="1" x14ac:dyDescent="0.2">
      <c r="A52" s="31" t="s">
        <v>23</v>
      </c>
      <c r="B52" s="137"/>
      <c r="C52" s="138"/>
      <c r="D52" s="138"/>
      <c r="E52" s="138"/>
      <c r="F52" s="139"/>
    </row>
    <row r="53" spans="1:6" ht="14.25" thickTop="1" x14ac:dyDescent="0.15"/>
  </sheetData>
  <mergeCells count="76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2021-03-09T00:51:53Z</dcterms:modified>
</cp:coreProperties>
</file>