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6" i="6" l="1"/>
  <c r="H16" i="6" s="1"/>
  <c r="F14" i="6"/>
  <c r="H15" i="6"/>
  <c r="F17" i="6"/>
  <c r="H17" i="6" s="1"/>
  <c r="I3" i="19" l="1"/>
  <c r="D39" i="9" l="1"/>
  <c r="B39" i="9"/>
  <c r="D36" i="9"/>
  <c r="C36" i="9"/>
  <c r="B36" i="9"/>
  <c r="D29" i="9"/>
  <c r="C5" i="8"/>
  <c r="B29" i="9"/>
  <c r="D26" i="9"/>
  <c r="C26" i="9"/>
  <c r="B26" i="9"/>
  <c r="B33" i="9"/>
  <c r="B23" i="9"/>
  <c r="C16" i="9"/>
  <c r="B16" i="9"/>
  <c r="B13" i="9"/>
  <c r="B3" i="9"/>
  <c r="B6" i="9"/>
  <c r="C6" i="9"/>
  <c r="D6" i="9"/>
  <c r="E6" i="9"/>
  <c r="B9" i="9"/>
  <c r="D9" i="9"/>
  <c r="D16" i="9"/>
  <c r="E16" i="9"/>
  <c r="B19" i="9"/>
  <c r="D19" i="9"/>
  <c r="E26" i="8" l="1"/>
  <c r="E36" i="9" s="1"/>
  <c r="C26" i="8"/>
  <c r="F36" i="9" s="1"/>
  <c r="E19" i="8"/>
  <c r="E26" i="9" s="1"/>
  <c r="C19" i="8"/>
  <c r="F26" i="9" s="1"/>
  <c r="E12" i="8"/>
  <c r="C12" i="8"/>
  <c r="F16" i="9" s="1"/>
  <c r="H12" i="6" l="1"/>
  <c r="H11" i="6"/>
  <c r="E5" i="8" l="1"/>
  <c r="H14" i="6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<sst xmlns="http://schemas.openxmlformats.org/spreadsheetml/2006/main" count="489" uniqueCount="234">
  <si>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</si>
  <si>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</si>
  <si>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</si>
  <si>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</si>
  <si>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</si>
  <si>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</si>
  <si>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</si>
  <si>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</si>
  <si>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</si>
  <si>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</si>
  <si>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</si>
  <si>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</si>
  <si>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</si>
  <si>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</si>
  <si>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</si>
  <si>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</si>
  <si>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</si>
  <si>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</si>
  <si>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</si>
  <si>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</si>
  <si>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</si>
  <si>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</si>
  <si>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</si>
  <si>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</si>
  <si>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</si>
  <si>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</si>
  <si>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</si>
  <si>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</si>
  <si>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</si>
  <si>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</si>
  <si>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</si>
  <si>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</si>
  <si>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</si>
  <si>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</si>
  <si>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</si>
  <si>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</si>
  <si>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</si>
  <si>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</si>
  <si>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</si>
  <si>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</si>
  <si>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</si>
  <si>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</si>
  <si>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</si>
  <si>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</si>
  <si>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</si>
  <si>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</si>
  <si>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</si>
  <si>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</si>
  <si>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</si>
  <si>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</si>
  <si>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</si>
  <si>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</si>
  <si>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</si>
  <si>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</si>
  <si>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</si>
  <si>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</si>
  <si>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</si>
  <si>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</si>
  <si>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</si>
  <si>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</si>
  <si>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</si>
  <si>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</si>
  <si>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</si>
  <si>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</si>
  <si>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</si>
  <si>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</si>
  <si>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</si>
  <si>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</si>
  <si>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</si>
  <si>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</si>
  <si>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</si>
  <si>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</si>
  <si>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</si>
  <si>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</si>
  <si>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</si>
  <si>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</si>
  <si>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</si>
  <si>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</si>
  <si>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</si>
  <si>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</si>
  <si>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</si>
  <si>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</si>
  <si>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</si>
  <si>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</si>
  <si>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</si>
  <si>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</si>
  <si>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</si>
  <si>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</si>
  <si>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</si>
  <si>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</si>
  <si>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</si>
  <si>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</si>
  <si>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</si>
  <si>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</si>
  <si>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</si>
  <si>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</si>
  <si>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</si>
  <si>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</si>
  <si>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</si>
  <si>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</si>
  <si>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</si>
  <si>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</si>
  <si>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</si>
  <si>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</si>
  <si>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</si>
  <si>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</si>
  <si>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</si>
  <si>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</si>
  <si>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</si>
  <si>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</si>
  <si>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</si>
  <si>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</si>
  <si>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</si>
  <si>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</si>
  <si>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>- 해당사항 없음 -</t>
    <phoneticPr fontId="4" type="noConversion"/>
  </si>
  <si>
    <t>(연중)인터넷망 사용신청</t>
    <phoneticPr fontId="4" type="noConversion"/>
  </si>
  <si>
    <t>(연중)인터넷 전화 사용신청</t>
    <phoneticPr fontId="4" type="noConversion"/>
  </si>
  <si>
    <t>경기소방전기㈜</t>
    <phoneticPr fontId="4" type="noConversion"/>
  </si>
  <si>
    <t>대한민국특수임무유공자회</t>
    <phoneticPr fontId="27" type="noConversion"/>
  </si>
  <si>
    <t>(연중)방역소독</t>
  </si>
  <si>
    <t>㈜블루에스디</t>
  </si>
  <si>
    <t>수의 1인 견적</t>
  </si>
  <si>
    <t>일반</t>
    <phoneticPr fontId="4" type="noConversion"/>
  </si>
  <si>
    <t>소액수의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</si>
  <si>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</si>
  <si>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</si>
  <si>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</si>
  <si>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</si>
  <si>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연락처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</si>
  <si>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</si>
  <si>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</si>
  <si>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2021.12.27</t>
    <phoneticPr fontId="4" type="noConversion"/>
  </si>
  <si>
    <t>2021.12.27.</t>
    <phoneticPr fontId="4" type="noConversion"/>
  </si>
  <si>
    <t>2021.12.28.</t>
    <phoneticPr fontId="4" type="noConversion"/>
  </si>
  <si>
    <t>2021.12.23.</t>
    <phoneticPr fontId="4" type="noConversion"/>
  </si>
  <si>
    <t>2022.01.01.</t>
    <phoneticPr fontId="4" type="noConversion"/>
  </si>
  <si>
    <t>2022.01.01</t>
    <phoneticPr fontId="4" type="noConversion"/>
  </si>
  <si>
    <t>2022.12.31</t>
    <phoneticPr fontId="4" type="noConversion"/>
  </si>
  <si>
    <t>주식회사 엠지엠</t>
    <phoneticPr fontId="27" type="noConversion"/>
  </si>
  <si>
    <t>(연중)업무용 복합기 임대</t>
    <phoneticPr fontId="4" type="noConversion"/>
  </si>
  <si>
    <t>2021.12.31.</t>
    <phoneticPr fontId="4" type="noConversion"/>
  </si>
  <si>
    <t>김종훈</t>
    <phoneticPr fontId="4" type="noConversion"/>
  </si>
  <si>
    <t>수의계약</t>
    <phoneticPr fontId="4" type="noConversion"/>
  </si>
  <si>
    <t>2022.02.21.</t>
    <phoneticPr fontId="4" type="noConversion"/>
  </si>
  <si>
    <t>2022.03.01.</t>
    <phoneticPr fontId="4" type="noConversion"/>
  </si>
  <si>
    <t>2022.12.31.</t>
    <phoneticPr fontId="4" type="noConversion"/>
  </si>
  <si>
    <t>2022. 냉동기 세관 및 정비</t>
    <phoneticPr fontId="4" type="noConversion"/>
  </si>
  <si>
    <t>2022.02.21.</t>
    <phoneticPr fontId="4" type="noConversion"/>
  </si>
  <si>
    <t>2022.02.21.~02.24.</t>
    <phoneticPr fontId="4" type="noConversion"/>
  </si>
  <si>
    <t>2022.02.24.</t>
    <phoneticPr fontId="4" type="noConversion"/>
  </si>
  <si>
    <t>㈜케이에스공조시스템</t>
    <phoneticPr fontId="4" type="noConversion"/>
  </si>
  <si>
    <t>군포시 당산로 166-8, 101호(금정동)</t>
    <phoneticPr fontId="4" type="noConversion"/>
  </si>
  <si>
    <t>2022년 더불어사는시민 평화학교 초등 중등을 위한 워크북 제작</t>
    <phoneticPr fontId="4" type="noConversion"/>
  </si>
  <si>
    <t>2022.02.23.</t>
    <phoneticPr fontId="4" type="noConversion"/>
  </si>
  <si>
    <t>2022.02.23.~03.11.</t>
    <phoneticPr fontId="4" type="noConversion"/>
  </si>
  <si>
    <t>2022.03.11.</t>
    <phoneticPr fontId="4" type="noConversion"/>
  </si>
  <si>
    <t>조아트</t>
    <phoneticPr fontId="4" type="noConversion"/>
  </si>
  <si>
    <t>성남시 수정구 수정로 251번길7</t>
    <phoneticPr fontId="4" type="noConversion"/>
  </si>
  <si>
    <t>김병기</t>
    <phoneticPr fontId="4" type="noConversion"/>
  </si>
  <si>
    <t>정회일</t>
    <phoneticPr fontId="4" type="noConversion"/>
  </si>
  <si>
    <t>물품 발주계획(4월)</t>
    <phoneticPr fontId="4" type="noConversion"/>
  </si>
  <si>
    <t>용역 발주계획(4월)</t>
    <phoneticPr fontId="4" type="noConversion"/>
  </si>
  <si>
    <t>공사 발주계획(4월)</t>
    <phoneticPr fontId="4" type="noConversion"/>
  </si>
  <si>
    <t>4월</t>
    <phoneticPr fontId="4" type="noConversion"/>
  </si>
  <si>
    <t>전기자재 소모품 구입</t>
    <phoneticPr fontId="4" type="noConversion"/>
  </si>
  <si>
    <t>검전기 외 8종</t>
    <phoneticPr fontId="4" type="noConversion"/>
  </si>
  <si>
    <t>윤재옥</t>
    <phoneticPr fontId="4" type="noConversion"/>
  </si>
  <si>
    <t>031-729-9412</t>
    <phoneticPr fontId="4" type="noConversion"/>
  </si>
  <si>
    <t>식</t>
    <phoneticPr fontId="4" type="noConversion"/>
  </si>
  <si>
    <t>기획운영팀</t>
    <phoneticPr fontId="4" type="noConversion"/>
  </si>
  <si>
    <t>4월</t>
    <phoneticPr fontId="4" type="noConversion"/>
  </si>
  <si>
    <t>지하1층 주차장 전기설비 보수공사</t>
    <phoneticPr fontId="4" type="noConversion"/>
  </si>
  <si>
    <t>전기</t>
    <phoneticPr fontId="4" type="noConversion"/>
  </si>
  <si>
    <t>수의계약</t>
    <phoneticPr fontId="4" type="noConversion"/>
  </si>
  <si>
    <t>기획운영팀</t>
    <phoneticPr fontId="4" type="noConversion"/>
  </si>
  <si>
    <t>윤재옥</t>
    <phoneticPr fontId="4" type="noConversion"/>
  </si>
  <si>
    <t>031-729-9412</t>
    <phoneticPr fontId="4" type="noConversion"/>
  </si>
  <si>
    <t>3층 헬스장 분전반 대기전력 차단스위치 설치작업</t>
    <phoneticPr fontId="4" type="noConversion"/>
  </si>
  <si>
    <t>전기</t>
    <phoneticPr fontId="4" type="noConversion"/>
  </si>
  <si>
    <t>윤재옥</t>
    <phoneticPr fontId="4" type="noConversion"/>
  </si>
  <si>
    <t>031-729-9412</t>
    <phoneticPr fontId="4" type="noConversion"/>
  </si>
  <si>
    <t>소방설비 보수작업</t>
    <phoneticPr fontId="4" type="noConversion"/>
  </si>
  <si>
    <t>소방</t>
    <phoneticPr fontId="4" type="noConversion"/>
  </si>
  <si>
    <t>윤재옥</t>
    <phoneticPr fontId="4" type="noConversion"/>
  </si>
  <si>
    <t>4월</t>
    <phoneticPr fontId="4" type="noConversion"/>
  </si>
  <si>
    <t>방화셔터 모터 교체작업</t>
    <phoneticPr fontId="4" type="noConversion"/>
  </si>
  <si>
    <t>소방</t>
    <phoneticPr fontId="4" type="noConversion"/>
  </si>
  <si>
    <t>수의계약</t>
    <phoneticPr fontId="4" type="noConversion"/>
  </si>
  <si>
    <t>전문</t>
  </si>
  <si>
    <t>4차산업 체험랩 공간 조성공사</t>
    <phoneticPr fontId="4" type="noConversion"/>
  </si>
  <si>
    <t>수의총액</t>
    <phoneticPr fontId="4" type="noConversion"/>
  </si>
  <si>
    <t>임흥국</t>
    <phoneticPr fontId="4" type="noConversion"/>
  </si>
  <si>
    <t>031-729-9416</t>
    <phoneticPr fontId="4" type="noConversion"/>
  </si>
  <si>
    <t>교육공동체 안전교육</t>
    <phoneticPr fontId="4" type="noConversion"/>
  </si>
  <si>
    <t>수의계약</t>
    <phoneticPr fontId="4" type="noConversion"/>
  </si>
  <si>
    <t>분당서현청소년수련관</t>
    <phoneticPr fontId="4" type="noConversion"/>
  </si>
  <si>
    <t>유상희</t>
    <phoneticPr fontId="4" type="noConversion"/>
  </si>
  <si>
    <t>031-729-9451</t>
    <phoneticPr fontId="4" type="noConversion"/>
  </si>
  <si>
    <t>기획운영팀</t>
    <phoneticPr fontId="4" type="noConversion"/>
  </si>
  <si>
    <t>031-729-9452</t>
    <phoneticPr fontId="4" type="noConversion"/>
  </si>
  <si>
    <t>김재원</t>
    <phoneticPr fontId="4" type="noConversion"/>
  </si>
  <si>
    <t>전략사업팀</t>
    <phoneticPr fontId="4" type="noConversion"/>
  </si>
  <si>
    <t>세트</t>
    <phoneticPr fontId="4" type="noConversion"/>
  </si>
  <si>
    <t>교육콘텐츠VR</t>
    <phoneticPr fontId="4" type="noConversion"/>
  </si>
  <si>
    <t>4차산업 체험 랩 공간 조성</t>
    <phoneticPr fontId="4" type="noConversion"/>
  </si>
  <si>
    <t>대</t>
    <phoneticPr fontId="4" type="noConversion"/>
  </si>
  <si>
    <t>교사용노트북</t>
    <phoneticPr fontId="4" type="noConversion"/>
  </si>
  <si>
    <t>구입</t>
    <phoneticPr fontId="4" type="noConversion"/>
  </si>
  <si>
    <t>4차산업 체험 랩 공간 조성</t>
    <phoneticPr fontId="4" type="noConversion"/>
  </si>
  <si>
    <t>코딩용노트북</t>
    <phoneticPr fontId="4" type="noConversion"/>
  </si>
  <si>
    <t>4월</t>
    <phoneticPr fontId="4" type="noConversion"/>
  </si>
  <si>
    <t>2022.03.31.</t>
  </si>
  <si>
    <t>2022.03.31.</t>
    <phoneticPr fontId="4" type="noConversion"/>
  </si>
  <si>
    <t>2022.03.31.</t>
    <phoneticPr fontId="4" type="noConversion"/>
  </si>
  <si>
    <t>2022년 더불어사는시민 평화학교 초등중등을 위한 워크북 제작</t>
    <phoneticPr fontId="4" type="noConversion"/>
  </si>
  <si>
    <t>조아트</t>
    <phoneticPr fontId="27" type="noConversion"/>
  </si>
  <si>
    <t>2022.03.28.</t>
    <phoneticPr fontId="4" type="noConversion"/>
  </si>
  <si>
    <t>2022.03.10.</t>
    <phoneticPr fontId="4" type="noConversion"/>
  </si>
  <si>
    <t>2022.03.10.</t>
    <phoneticPr fontId="4" type="noConversion"/>
  </si>
  <si>
    <t>(연중)2022년 작은도서관 프린터기 임차 계약</t>
    <phoneticPr fontId="4" type="noConversion"/>
  </si>
  <si>
    <t>4차산업 체험랩 공간 조성공사 실시설계 용역</t>
    <phoneticPr fontId="4" type="noConversion"/>
  </si>
  <si>
    <t>2022.03.21.</t>
    <phoneticPr fontId="4" type="noConversion"/>
  </si>
  <si>
    <t>2022.03.28.~05.03.</t>
    <phoneticPr fontId="4" type="noConversion"/>
  </si>
  <si>
    <t>2022.05.03.</t>
    <phoneticPr fontId="4" type="noConversion"/>
  </si>
  <si>
    <t>㈜지음건축디자인</t>
    <phoneticPr fontId="4" type="noConversion"/>
  </si>
  <si>
    <t>지하1층 주차장 전기설비 보수공사</t>
    <phoneticPr fontId="4" type="noConversion"/>
  </si>
  <si>
    <t>2022.03.25.</t>
    <phoneticPr fontId="4" type="noConversion"/>
  </si>
  <si>
    <t>2022.04.05.~04.15.</t>
    <phoneticPr fontId="4" type="noConversion"/>
  </si>
  <si>
    <t>2022.04.15.</t>
    <phoneticPr fontId="4" type="noConversion"/>
  </si>
  <si>
    <t>덕산전기㈜</t>
    <phoneticPr fontId="4" type="noConversion"/>
  </si>
  <si>
    <t>성남시 수정구 공원로421번길 9(태평동)</t>
    <phoneticPr fontId="4" type="noConversion"/>
  </si>
  <si>
    <t>서울시 강북구 상양로 298, 4층(수유동)</t>
    <phoneticPr fontId="4" type="noConversion"/>
  </si>
  <si>
    <t>홍윤미</t>
    <phoneticPr fontId="4" type="noConversion"/>
  </si>
  <si>
    <t>임동훈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</si>
</sst>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9" fontId="17" fillId="0" borderId="4" xfId="0" applyNumberFormat="1" applyFont="1" applyBorder="1" applyAlignment="1">
      <alignment horizontal="center" vertical="center" shrinkToFit="1"/>
    </xf>
    <xf numFmtId="14" fontId="17" fillId="0" borderId="4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3" fontId="17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26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8" fillId="0" borderId="29" xfId="0" quotePrefix="1" applyNumberFormat="1" applyFont="1" applyBorder="1" applyAlignment="1">
      <alignment horizontal="center" vertical="center" shrinkToFit="1"/>
    </xf>
    <xf numFmtId="178" fontId="9" fillId="0" borderId="29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9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9" fillId="0" borderId="29" xfId="1" applyFont="1" applyFill="1" applyBorder="1" applyAlignment="1" applyProtection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49" fontId="8" fillId="4" borderId="30" xfId="0" applyNumberFormat="1" applyFont="1" applyFill="1" applyBorder="1" applyAlignment="1" applyProtection="1">
      <alignment horizontal="center" vertical="center"/>
    </xf>
    <xf numFmtId="0" fontId="8" fillId="4" borderId="31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0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0" xfId="11" applyFont="1" applyFill="1" applyBorder="1" applyAlignment="1">
      <alignment horizontal="center" vertical="center" shrinkToFit="1"/>
    </xf>
    <xf numFmtId="179" fontId="8" fillId="0" borderId="30" xfId="12" applyNumberFormat="1" applyFont="1" applyFill="1" applyBorder="1" applyAlignment="1">
      <alignment vertical="center" wrapText="1"/>
    </xf>
    <xf numFmtId="38" fontId="24" fillId="0" borderId="30" xfId="2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horizontal="left" vertical="center" wrapText="1" shrinkToFit="1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 wrapText="1"/>
    </xf>
    <xf numFmtId="49" fontId="8" fillId="2" borderId="4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1" xfId="0" applyFont="1" applyFill="1" applyBorder="1" applyAlignment="1">
      <alignment horizontal="center" vertical="center" shrinkToFit="1"/>
    </xf>
    <xf numFmtId="180" fontId="29" fillId="4" borderId="30" xfId="0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0" fillId="0" borderId="0" xfId="0"/>
    <xf numFmtId="180" fontId="29" fillId="4" borderId="50" xfId="0" applyNumberFormat="1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center" vertical="center" wrapText="1"/>
    </xf>
    <xf numFmtId="176" fontId="20" fillId="0" borderId="32" xfId="0" applyNumberFormat="1" applyFont="1" applyFill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 shrinkToFit="1"/>
    </xf>
    <xf numFmtId="176" fontId="29" fillId="4" borderId="34" xfId="11485" applyNumberFormat="1" applyFont="1" applyFill="1" applyBorder="1" applyAlignment="1">
      <alignment horizontal="center" vertical="center" shrinkToFit="1"/>
    </xf>
    <xf numFmtId="176" fontId="29" fillId="4" borderId="35" xfId="11532" applyNumberFormat="1" applyFont="1" applyFill="1" applyBorder="1" applyAlignment="1">
      <alignment horizontal="center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3" fontId="17" fillId="0" borderId="53" xfId="0" applyNumberFormat="1" applyFont="1" applyBorder="1" applyAlignment="1">
      <alignment horizontal="right" vertical="center" shrinkToFit="1"/>
    </xf>
    <xf numFmtId="0" fontId="17" fillId="0" borderId="53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1" fontId="8" fillId="4" borderId="50" xfId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176" fontId="20" fillId="3" borderId="40" xfId="0" applyNumberFormat="1" applyFont="1" applyFill="1" applyBorder="1" applyAlignment="1">
      <alignment horizontal="center" vertical="center" wrapText="1"/>
    </xf>
    <xf numFmtId="0" fontId="24" fillId="4" borderId="30" xfId="11" applyFont="1" applyFill="1" applyBorder="1" applyAlignment="1">
      <alignment horizontal="center" vertical="center" shrinkToFit="1"/>
    </xf>
    <xf numFmtId="176" fontId="20" fillId="4" borderId="34" xfId="0" applyNumberFormat="1" applyFont="1" applyFill="1" applyBorder="1" applyAlignment="1">
      <alignment horizontal="right" vertical="center" wrapText="1"/>
    </xf>
    <xf numFmtId="0" fontId="18" fillId="0" borderId="48" xfId="0" applyFont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9" fillId="0" borderId="54" xfId="0" applyFont="1" applyBorder="1" applyAlignment="1">
      <alignment horizontal="center" vertical="center" shrinkToFit="1"/>
    </xf>
    <xf numFmtId="177" fontId="8" fillId="4" borderId="31" xfId="0" applyNumberFormat="1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9" fillId="4" borderId="50" xfId="0" applyFont="1" applyFill="1" applyBorder="1" applyAlignment="1">
      <alignment horizontal="center" vertical="center" shrinkToFit="1"/>
    </xf>
    <xf numFmtId="0" fontId="30" fillId="0" borderId="50" xfId="0" applyNumberFormat="1" applyFont="1" applyBorder="1" applyAlignment="1">
      <alignment horizontal="center" vertical="center" shrinkToFit="1"/>
    </xf>
    <xf numFmtId="38" fontId="29" fillId="4" borderId="50" xfId="5776" applyNumberFormat="1" applyFont="1" applyFill="1" applyBorder="1" applyAlignment="1">
      <alignment horizontal="center" vertical="center" shrinkToFit="1"/>
    </xf>
    <xf numFmtId="0" fontId="29" fillId="4" borderId="50" xfId="0" quotePrefix="1" applyFont="1" applyFill="1" applyBorder="1" applyAlignment="1">
      <alignment horizontal="center" vertical="center" shrinkToFit="1"/>
    </xf>
    <xf numFmtId="41" fontId="29" fillId="4" borderId="50" xfId="5952" applyFont="1" applyFill="1" applyBorder="1" applyAlignment="1">
      <alignment horizontal="center" vertical="center" shrinkToFit="1"/>
    </xf>
    <xf numFmtId="0" fontId="3" fillId="0" borderId="17" xfId="0" quotePrefix="1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176" fontId="20" fillId="0" borderId="30" xfId="0" applyNumberFormat="1" applyFont="1" applyFill="1" applyBorder="1" applyAlignment="1">
      <alignment horizontal="right" vertical="center" wrapText="1"/>
    </xf>
    <xf numFmtId="0" fontId="29" fillId="4" borderId="30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/>
    </xf>
    <xf numFmtId="176" fontId="20" fillId="0" borderId="66" xfId="0" applyNumberFormat="1" applyFont="1" applyFill="1" applyBorder="1" applyAlignment="1">
      <alignment horizontal="right" vertical="center" wrapText="1"/>
    </xf>
    <xf numFmtId="176" fontId="20" fillId="0" borderId="66" xfId="0" applyNumberFormat="1" applyFont="1" applyFill="1" applyBorder="1" applyAlignment="1">
      <alignment horizontal="center" vertical="center" wrapText="1"/>
    </xf>
    <xf numFmtId="176" fontId="20" fillId="0" borderId="67" xfId="0" applyNumberFormat="1" applyFont="1" applyFill="1" applyBorder="1" applyAlignment="1">
      <alignment horizontal="center" vertical="center"/>
    </xf>
    <xf numFmtId="180" fontId="29" fillId="4" borderId="34" xfId="0" applyNumberFormat="1" applyFont="1" applyFill="1" applyBorder="1" applyAlignment="1">
      <alignment horizontal="center" vertical="center" shrinkToFit="1"/>
    </xf>
    <xf numFmtId="176" fontId="29" fillId="4" borderId="34" xfId="11485" quotePrefix="1" applyNumberFormat="1" applyFont="1" applyFill="1" applyBorder="1" applyAlignment="1">
      <alignment horizontal="right" vertical="center" shrinkToFit="1"/>
    </xf>
    <xf numFmtId="176" fontId="29" fillId="4" borderId="34" xfId="11485" quotePrefix="1" applyNumberFormat="1" applyFont="1" applyFill="1" applyBorder="1" applyAlignment="1">
      <alignment horizontal="right" vertical="center" wrapText="1" shrinkToFit="1"/>
    </xf>
    <xf numFmtId="176" fontId="20" fillId="0" borderId="34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/>
    </xf>
    <xf numFmtId="180" fontId="29" fillId="0" borderId="30" xfId="0" applyNumberFormat="1" applyFont="1" applyFill="1" applyBorder="1" applyAlignment="1">
      <alignment horizontal="center" vertical="center" shrinkToFit="1"/>
    </xf>
    <xf numFmtId="38" fontId="29" fillId="4" borderId="30" xfId="2" applyNumberFormat="1" applyFont="1" applyFill="1" applyBorder="1" applyAlignment="1">
      <alignment horizontal="center" vertical="center" shrinkToFit="1"/>
    </xf>
    <xf numFmtId="41" fontId="29" fillId="4" borderId="30" xfId="1" quotePrefix="1" applyFont="1" applyFill="1" applyBorder="1" applyAlignment="1">
      <alignment horizontal="center" vertical="center" shrinkToFit="1"/>
    </xf>
    <xf numFmtId="0" fontId="29" fillId="0" borderId="0" xfId="0" applyFont="1" applyFill="1" applyBorder="1"/>
    <xf numFmtId="0" fontId="20" fillId="0" borderId="34" xfId="0" applyFont="1" applyFill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 shrinkToFit="1"/>
    </xf>
    <xf numFmtId="177" fontId="29" fillId="4" borderId="30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41" fontId="30" fillId="0" borderId="30" xfId="0" applyNumberFormat="1" applyFont="1" applyBorder="1" applyAlignment="1">
      <alignment horizontal="right" vertical="center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1" fontId="29" fillId="0" borderId="30" xfId="0" applyNumberFormat="1" applyFont="1" applyFill="1" applyBorder="1" applyAlignment="1">
      <alignment horizontal="center" vertical="center" shrinkToFit="1"/>
    </xf>
    <xf numFmtId="41" fontId="29" fillId="4" borderId="51" xfId="19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7" fillId="0" borderId="44" xfId="0" quotePrefix="1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3" fillId="0" borderId="63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14" fontId="12" fillId="0" borderId="60" xfId="0" quotePrefix="1" applyNumberFormat="1" applyFont="1" applyBorder="1" applyAlignment="1">
      <alignment horizontal="center" vertical="center" wrapText="1"/>
    </xf>
    <xf numFmtId="14" fontId="12" fillId="0" borderId="61" xfId="0" quotePrefix="1" applyNumberFormat="1" applyFont="1" applyBorder="1" applyAlignment="1">
      <alignment horizontal="center" vertical="center" wrapText="1"/>
    </xf>
    <xf numFmtId="14" fontId="12" fillId="0" borderId="62" xfId="0" quotePrefix="1" applyNumberFormat="1" applyFont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9" fontId="14" fillId="0" borderId="55" xfId="0" applyNumberFormat="1" applyFont="1" applyBorder="1" applyAlignment="1">
      <alignment horizontal="center" vertical="center" wrapText="1"/>
    </xf>
    <xf numFmtId="9" fontId="14" fillId="0" borderId="56" xfId="0" applyNumberFormat="1" applyFont="1" applyBorder="1" applyAlignment="1">
      <alignment horizontal="center" vertical="center" wrapText="1"/>
    </xf>
    <xf numFmtId="0" fontId="12" fillId="0" borderId="60" xfId="0" quotePrefix="1" applyFont="1" applyBorder="1" applyAlignment="1">
      <alignment horizontal="center" vertical="center" wrapText="1"/>
    </xf>
    <xf numFmtId="0" fontId="12" fillId="0" borderId="61" xfId="0" quotePrefix="1" applyFont="1" applyBorder="1" applyAlignment="1">
      <alignment horizontal="center" vertical="center" wrapText="1"/>
    </xf>
    <xf numFmtId="0" fontId="12" fillId="0" borderId="62" xfId="0" quotePrefix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74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104" customFormat="1" ht="24.95" customHeight="1" thickTop="1" x14ac:dyDescent="0.15">
      <c r="A3" s="139">
        <v>2022</v>
      </c>
      <c r="B3" s="105" t="s">
        <v>210</v>
      </c>
      <c r="C3" s="140" t="s">
        <v>208</v>
      </c>
      <c r="D3" s="139" t="s">
        <v>142</v>
      </c>
      <c r="E3" s="141" t="s">
        <v>209</v>
      </c>
      <c r="F3" s="142">
        <v>15</v>
      </c>
      <c r="G3" s="139" t="s">
        <v>205</v>
      </c>
      <c r="H3" s="143">
        <v>20000</v>
      </c>
      <c r="I3" s="139" t="s">
        <v>201</v>
      </c>
      <c r="J3" s="139" t="s">
        <v>200</v>
      </c>
      <c r="K3" s="139" t="s">
        <v>199</v>
      </c>
      <c r="L3" s="139"/>
    </row>
    <row r="4" spans="1:12" s="165" customFormat="1" ht="24.95" customHeight="1" x14ac:dyDescent="0.15">
      <c r="A4" s="167">
        <v>2022</v>
      </c>
      <c r="B4" s="167" t="s">
        <v>163</v>
      </c>
      <c r="C4" s="167" t="s">
        <v>208</v>
      </c>
      <c r="D4" s="167" t="s">
        <v>207</v>
      </c>
      <c r="E4" s="167" t="s">
        <v>206</v>
      </c>
      <c r="F4" s="167">
        <v>1</v>
      </c>
      <c r="G4" s="167" t="s">
        <v>205</v>
      </c>
      <c r="H4" s="168">
        <v>2000</v>
      </c>
      <c r="I4" s="167" t="s">
        <v>201</v>
      </c>
      <c r="J4" s="167" t="s">
        <v>200</v>
      </c>
      <c r="K4" s="167" t="s">
        <v>199</v>
      </c>
      <c r="L4" s="166"/>
    </row>
    <row r="5" spans="1:12" s="165" customFormat="1" ht="24.95" customHeight="1" x14ac:dyDescent="0.15">
      <c r="A5" s="167">
        <v>2022</v>
      </c>
      <c r="B5" s="167" t="s">
        <v>163</v>
      </c>
      <c r="C5" s="167" t="s">
        <v>204</v>
      </c>
      <c r="D5" s="167" t="s">
        <v>142</v>
      </c>
      <c r="E5" s="167" t="s">
        <v>203</v>
      </c>
      <c r="F5" s="167">
        <v>2</v>
      </c>
      <c r="G5" s="167" t="s">
        <v>202</v>
      </c>
      <c r="H5" s="168">
        <v>17000</v>
      </c>
      <c r="I5" s="167" t="s">
        <v>201</v>
      </c>
      <c r="J5" s="167" t="s">
        <v>200</v>
      </c>
      <c r="K5" s="167" t="s">
        <v>199</v>
      </c>
      <c r="L5" s="166"/>
    </row>
    <row r="6" spans="1:12" s="104" customFormat="1" ht="24.95" customHeight="1" thickBot="1" x14ac:dyDescent="0.2">
      <c r="A6" s="101">
        <v>2022</v>
      </c>
      <c r="B6" s="153" t="s">
        <v>163</v>
      </c>
      <c r="C6" s="109" t="s">
        <v>164</v>
      </c>
      <c r="D6" s="101" t="s">
        <v>142</v>
      </c>
      <c r="E6" s="169" t="s">
        <v>165</v>
      </c>
      <c r="F6" s="170">
        <v>9</v>
      </c>
      <c r="G6" s="101" t="s">
        <v>168</v>
      </c>
      <c r="H6" s="171">
        <v>313</v>
      </c>
      <c r="I6" s="101" t="s">
        <v>169</v>
      </c>
      <c r="J6" s="101" t="s">
        <v>166</v>
      </c>
      <c r="K6" s="101" t="s">
        <v>167</v>
      </c>
      <c r="L6" s="10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75" t="s">
        <v>90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 x14ac:dyDescent="0.2">
      <c r="A2" s="176"/>
      <c r="B2" s="176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21" t="s">
        <v>4</v>
      </c>
      <c r="B3" s="219" t="s">
        <v>5</v>
      </c>
      <c r="C3" s="219" t="s">
        <v>76</v>
      </c>
      <c r="D3" s="219" t="s">
        <v>92</v>
      </c>
      <c r="E3" s="215" t="s">
        <v>95</v>
      </c>
      <c r="F3" s="216"/>
      <c r="G3" s="215" t="s">
        <v>96</v>
      </c>
      <c r="H3" s="216"/>
      <c r="I3" s="217" t="s">
        <v>91</v>
      </c>
    </row>
    <row r="4" spans="1:9" ht="28.5" customHeight="1" thickBot="1" x14ac:dyDescent="0.2">
      <c r="A4" s="222"/>
      <c r="B4" s="220"/>
      <c r="C4" s="220"/>
      <c r="D4" s="220"/>
      <c r="E4" s="28" t="s">
        <v>93</v>
      </c>
      <c r="F4" s="28" t="s">
        <v>94</v>
      </c>
      <c r="G4" s="28" t="s">
        <v>93</v>
      </c>
      <c r="H4" s="28" t="s">
        <v>94</v>
      </c>
      <c r="I4" s="218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7" sqref="C37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5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74" t="s">
        <v>161</v>
      </c>
      <c r="B1" s="174"/>
      <c r="C1" s="174"/>
      <c r="D1" s="174"/>
      <c r="E1" s="174"/>
      <c r="F1" s="174"/>
      <c r="G1" s="174"/>
      <c r="H1" s="174"/>
      <c r="I1" s="174"/>
    </row>
    <row r="2" spans="1:12" s="104" customFormat="1" ht="25.5" customHeight="1" thickBot="1" x14ac:dyDescent="0.2">
      <c r="A2" s="90" t="s">
        <v>67</v>
      </c>
      <c r="B2" s="89" t="s">
        <v>48</v>
      </c>
      <c r="C2" s="88" t="s">
        <v>64</v>
      </c>
      <c r="D2" s="88" t="s">
        <v>0</v>
      </c>
      <c r="E2" s="128" t="s">
        <v>65</v>
      </c>
      <c r="F2" s="92" t="s">
        <v>49</v>
      </c>
      <c r="G2" s="88" t="s">
        <v>50</v>
      </c>
      <c r="H2" s="88" t="s">
        <v>128</v>
      </c>
      <c r="I2" s="91" t="s">
        <v>1</v>
      </c>
      <c r="J2" s="8"/>
      <c r="K2" s="9"/>
      <c r="L2" s="8"/>
    </row>
    <row r="3" spans="1:12" s="80" customFormat="1" ht="24.95" customHeight="1" thickTop="1" thickBot="1" x14ac:dyDescent="0.2">
      <c r="A3" s="86">
        <v>2022</v>
      </c>
      <c r="B3" s="87">
        <v>4</v>
      </c>
      <c r="C3" s="144" t="s">
        <v>193</v>
      </c>
      <c r="D3" s="82" t="s">
        <v>194</v>
      </c>
      <c r="E3" s="130">
        <v>1988</v>
      </c>
      <c r="F3" s="84" t="s">
        <v>195</v>
      </c>
      <c r="G3" s="82" t="s">
        <v>196</v>
      </c>
      <c r="H3" s="82" t="s">
        <v>197</v>
      </c>
      <c r="I3" s="83"/>
      <c r="J3" s="78"/>
      <c r="K3" s="79"/>
      <c r="L3" s="7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selection activeCell="F15" sqref="F1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74" t="s">
        <v>162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 x14ac:dyDescent="0.2">
      <c r="A2" s="90" t="s">
        <v>47</v>
      </c>
      <c r="B2" s="89" t="s">
        <v>48</v>
      </c>
      <c r="C2" s="88" t="s">
        <v>88</v>
      </c>
      <c r="D2" s="88" t="s">
        <v>87</v>
      </c>
      <c r="E2" s="88" t="s">
        <v>0</v>
      </c>
      <c r="F2" s="89" t="s">
        <v>97</v>
      </c>
      <c r="G2" s="89" t="s">
        <v>86</v>
      </c>
      <c r="H2" s="89" t="s">
        <v>85</v>
      </c>
      <c r="I2" s="89" t="s">
        <v>84</v>
      </c>
      <c r="J2" s="92" t="s">
        <v>49</v>
      </c>
      <c r="K2" s="88" t="s">
        <v>50</v>
      </c>
      <c r="L2" s="88" t="s">
        <v>51</v>
      </c>
      <c r="M2" s="91" t="s">
        <v>1</v>
      </c>
    </row>
    <row r="3" spans="1:13" s="161" customFormat="1" ht="24" customHeight="1" thickTop="1" x14ac:dyDescent="0.25">
      <c r="A3" s="172">
        <v>2022</v>
      </c>
      <c r="B3" s="158">
        <v>4</v>
      </c>
      <c r="C3" s="163" t="s">
        <v>189</v>
      </c>
      <c r="D3" s="147" t="s">
        <v>188</v>
      </c>
      <c r="E3" s="159" t="s">
        <v>190</v>
      </c>
      <c r="F3" s="160">
        <v>50000</v>
      </c>
      <c r="G3" s="164">
        <v>0</v>
      </c>
      <c r="H3" s="164">
        <v>0</v>
      </c>
      <c r="I3" s="160">
        <f>SUM(F3:H3)</f>
        <v>50000</v>
      </c>
      <c r="J3" s="147" t="s">
        <v>198</v>
      </c>
      <c r="K3" s="147" t="s">
        <v>191</v>
      </c>
      <c r="L3" s="147" t="s">
        <v>192</v>
      </c>
      <c r="M3" s="173"/>
    </row>
    <row r="4" spans="1:13" s="104" customFormat="1" ht="24.95" customHeight="1" x14ac:dyDescent="0.15">
      <c r="A4" s="99">
        <v>2022</v>
      </c>
      <c r="B4" s="100" t="s">
        <v>170</v>
      </c>
      <c r="C4" s="106" t="s">
        <v>171</v>
      </c>
      <c r="D4" s="106" t="s">
        <v>172</v>
      </c>
      <c r="E4" s="106" t="s">
        <v>173</v>
      </c>
      <c r="F4" s="146">
        <v>3271</v>
      </c>
      <c r="G4" s="107">
        <v>0</v>
      </c>
      <c r="H4" s="107">
        <v>0</v>
      </c>
      <c r="I4" s="146">
        <v>3271</v>
      </c>
      <c r="J4" s="122" t="s">
        <v>174</v>
      </c>
      <c r="K4" s="123" t="s">
        <v>175</v>
      </c>
      <c r="L4" s="123" t="s">
        <v>176</v>
      </c>
      <c r="M4" s="108"/>
    </row>
    <row r="5" spans="1:13" s="104" customFormat="1" ht="24.95" customHeight="1" x14ac:dyDescent="0.15">
      <c r="A5" s="147">
        <v>2022</v>
      </c>
      <c r="B5" s="100" t="s">
        <v>170</v>
      </c>
      <c r="C5" s="148" t="s">
        <v>177</v>
      </c>
      <c r="D5" s="149" t="s">
        <v>178</v>
      </c>
      <c r="E5" s="149" t="s">
        <v>187</v>
      </c>
      <c r="F5" s="150">
        <v>742</v>
      </c>
      <c r="G5" s="151">
        <v>0</v>
      </c>
      <c r="H5" s="151">
        <v>0</v>
      </c>
      <c r="I5" s="150">
        <v>742</v>
      </c>
      <c r="J5" s="122" t="s">
        <v>174</v>
      </c>
      <c r="K5" s="123" t="s">
        <v>179</v>
      </c>
      <c r="L5" s="123" t="s">
        <v>180</v>
      </c>
      <c r="M5" s="152"/>
    </row>
    <row r="6" spans="1:13" s="104" customFormat="1" ht="24.95" customHeight="1" x14ac:dyDescent="0.15">
      <c r="A6" s="147">
        <v>2022</v>
      </c>
      <c r="B6" s="100" t="s">
        <v>170</v>
      </c>
      <c r="C6" s="149" t="s">
        <v>181</v>
      </c>
      <c r="D6" s="149" t="s">
        <v>182</v>
      </c>
      <c r="E6" s="149" t="s">
        <v>173</v>
      </c>
      <c r="F6" s="150">
        <v>660</v>
      </c>
      <c r="G6" s="151">
        <v>0</v>
      </c>
      <c r="H6" s="151">
        <v>0</v>
      </c>
      <c r="I6" s="150">
        <v>660</v>
      </c>
      <c r="J6" s="122" t="s">
        <v>174</v>
      </c>
      <c r="K6" s="123" t="s">
        <v>183</v>
      </c>
      <c r="L6" s="123" t="s">
        <v>176</v>
      </c>
      <c r="M6" s="152"/>
    </row>
    <row r="7" spans="1:13" s="104" customFormat="1" ht="24.95" customHeight="1" thickBot="1" x14ac:dyDescent="0.2">
      <c r="A7" s="101">
        <v>2022</v>
      </c>
      <c r="B7" s="153" t="s">
        <v>184</v>
      </c>
      <c r="C7" s="109" t="s">
        <v>185</v>
      </c>
      <c r="D7" s="101" t="s">
        <v>186</v>
      </c>
      <c r="E7" s="162" t="s">
        <v>142</v>
      </c>
      <c r="F7" s="154">
        <v>6842</v>
      </c>
      <c r="G7" s="110">
        <v>0</v>
      </c>
      <c r="H7" s="110">
        <v>0</v>
      </c>
      <c r="I7" s="155">
        <v>6842</v>
      </c>
      <c r="J7" s="156" t="s">
        <v>174</v>
      </c>
      <c r="K7" s="157" t="s">
        <v>183</v>
      </c>
      <c r="L7" s="157" t="s">
        <v>176</v>
      </c>
      <c r="M7" s="111"/>
    </row>
  </sheetData>
  <mergeCells count="1">
    <mergeCell ref="A1:M1"/>
  </mergeCells>
  <phoneticPr fontId="4" type="noConversion"/>
  <dataValidations count="1">
    <dataValidation type="list" allowBlank="1" showInputMessage="1" showErrorMessage="1" sqref="D7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 x14ac:dyDescent="0.2">
      <c r="A2" s="176"/>
      <c r="B2" s="176"/>
      <c r="C2" s="22"/>
      <c r="D2" s="22"/>
      <c r="E2" s="22"/>
      <c r="F2" s="35"/>
      <c r="G2" s="35"/>
      <c r="H2" s="35"/>
      <c r="I2" s="35"/>
      <c r="J2" s="177" t="s">
        <v>3</v>
      </c>
      <c r="K2" s="17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H16" sqref="H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 x14ac:dyDescent="0.2">
      <c r="A2" s="176"/>
      <c r="B2" s="176"/>
      <c r="C2" s="22"/>
      <c r="D2" s="22"/>
      <c r="E2" s="22"/>
      <c r="F2" s="35"/>
      <c r="G2" s="35"/>
      <c r="H2" s="35"/>
      <c r="I2" s="35"/>
      <c r="J2" s="177" t="s">
        <v>3</v>
      </c>
      <c r="K2" s="177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L12" sqref="L12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77" t="s">
        <v>3</v>
      </c>
      <c r="I2" s="177"/>
    </row>
    <row r="3" spans="1:9" ht="29.25" customHeight="1" thickBot="1" x14ac:dyDescent="0.2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 x14ac:dyDescent="0.15">
      <c r="A4" s="112" t="s">
        <v>115</v>
      </c>
      <c r="B4" s="113" t="s">
        <v>111</v>
      </c>
      <c r="C4" s="114">
        <v>7101600</v>
      </c>
      <c r="D4" s="115" t="s">
        <v>132</v>
      </c>
      <c r="E4" s="116" t="s">
        <v>135</v>
      </c>
      <c r="F4" s="117" t="s">
        <v>137</v>
      </c>
      <c r="G4" s="116" t="s">
        <v>212</v>
      </c>
      <c r="H4" s="116" t="s">
        <v>212</v>
      </c>
      <c r="I4" s="118"/>
    </row>
    <row r="5" spans="1:9" ht="30" customHeight="1" x14ac:dyDescent="0.15">
      <c r="A5" s="69" t="s">
        <v>116</v>
      </c>
      <c r="B5" s="65" t="s">
        <v>111</v>
      </c>
      <c r="C5" s="66">
        <v>2631000</v>
      </c>
      <c r="D5" s="67" t="s">
        <v>131</v>
      </c>
      <c r="E5" s="94" t="s">
        <v>136</v>
      </c>
      <c r="F5" s="95" t="s">
        <v>137</v>
      </c>
      <c r="G5" s="94" t="s">
        <v>213</v>
      </c>
      <c r="H5" s="94" t="s">
        <v>212</v>
      </c>
      <c r="I5" s="70"/>
    </row>
    <row r="6" spans="1:9" ht="30" customHeight="1" x14ac:dyDescent="0.15">
      <c r="A6" s="69" t="s">
        <v>110</v>
      </c>
      <c r="B6" s="129" t="s">
        <v>117</v>
      </c>
      <c r="C6" s="66">
        <v>2640000</v>
      </c>
      <c r="D6" s="67" t="s">
        <v>133</v>
      </c>
      <c r="E6" s="94" t="s">
        <v>136</v>
      </c>
      <c r="F6" s="95" t="s">
        <v>137</v>
      </c>
      <c r="G6" s="94" t="s">
        <v>213</v>
      </c>
      <c r="H6" s="94" t="s">
        <v>212</v>
      </c>
      <c r="I6" s="70"/>
    </row>
    <row r="7" spans="1:9" ht="30" customHeight="1" x14ac:dyDescent="0.15">
      <c r="A7" s="69" t="s">
        <v>98</v>
      </c>
      <c r="B7" s="129" t="s">
        <v>103</v>
      </c>
      <c r="C7" s="66">
        <v>3366000</v>
      </c>
      <c r="D7" s="67" t="s">
        <v>133</v>
      </c>
      <c r="E7" s="94" t="s">
        <v>136</v>
      </c>
      <c r="F7" s="95" t="s">
        <v>137</v>
      </c>
      <c r="G7" s="94" t="s">
        <v>211</v>
      </c>
      <c r="H7" s="94" t="s">
        <v>211</v>
      </c>
      <c r="I7" s="70"/>
    </row>
    <row r="8" spans="1:9" ht="30" customHeight="1" x14ac:dyDescent="0.15">
      <c r="A8" s="69" t="s">
        <v>102</v>
      </c>
      <c r="B8" s="129" t="s">
        <v>104</v>
      </c>
      <c r="C8" s="66">
        <v>3498000</v>
      </c>
      <c r="D8" s="67" t="s">
        <v>133</v>
      </c>
      <c r="E8" s="94" t="s">
        <v>136</v>
      </c>
      <c r="F8" s="95" t="s">
        <v>137</v>
      </c>
      <c r="G8" s="94" t="s">
        <v>211</v>
      </c>
      <c r="H8" s="94" t="s">
        <v>211</v>
      </c>
      <c r="I8" s="70"/>
    </row>
    <row r="9" spans="1:9" ht="30" customHeight="1" x14ac:dyDescent="0.15">
      <c r="A9" s="69" t="s">
        <v>108</v>
      </c>
      <c r="B9" s="129" t="s">
        <v>105</v>
      </c>
      <c r="C9" s="66">
        <v>10002720</v>
      </c>
      <c r="D9" s="67" t="s">
        <v>133</v>
      </c>
      <c r="E9" s="94" t="s">
        <v>136</v>
      </c>
      <c r="F9" s="95" t="s">
        <v>137</v>
      </c>
      <c r="G9" s="94" t="s">
        <v>211</v>
      </c>
      <c r="H9" s="94" t="s">
        <v>211</v>
      </c>
      <c r="I9" s="70"/>
    </row>
    <row r="10" spans="1:9" ht="30" customHeight="1" x14ac:dyDescent="0.15">
      <c r="A10" s="69" t="s">
        <v>109</v>
      </c>
      <c r="B10" s="65" t="s">
        <v>106</v>
      </c>
      <c r="C10" s="66">
        <v>1200000</v>
      </c>
      <c r="D10" s="67" t="s">
        <v>133</v>
      </c>
      <c r="E10" s="94" t="s">
        <v>136</v>
      </c>
      <c r="F10" s="95" t="s">
        <v>137</v>
      </c>
      <c r="G10" s="94" t="s">
        <v>211</v>
      </c>
      <c r="H10" s="94" t="s">
        <v>211</v>
      </c>
      <c r="I10" s="71"/>
    </row>
    <row r="11" spans="1:9" ht="30" customHeight="1" x14ac:dyDescent="0.15">
      <c r="A11" s="69" t="s">
        <v>107</v>
      </c>
      <c r="B11" s="65" t="s">
        <v>138</v>
      </c>
      <c r="C11" s="66">
        <v>39537000</v>
      </c>
      <c r="D11" s="67" t="s">
        <v>134</v>
      </c>
      <c r="E11" s="94" t="s">
        <v>136</v>
      </c>
      <c r="F11" s="95" t="s">
        <v>137</v>
      </c>
      <c r="G11" s="94" t="s">
        <v>211</v>
      </c>
      <c r="H11" s="94" t="s">
        <v>211</v>
      </c>
      <c r="I11" s="72"/>
    </row>
    <row r="12" spans="1:9" ht="30" customHeight="1" x14ac:dyDescent="0.15">
      <c r="A12" s="73" t="s">
        <v>99</v>
      </c>
      <c r="B12" s="65" t="s">
        <v>118</v>
      </c>
      <c r="C12" s="66">
        <v>311484000</v>
      </c>
      <c r="D12" s="68" t="s">
        <v>133</v>
      </c>
      <c r="E12" s="94" t="s">
        <v>136</v>
      </c>
      <c r="F12" s="95" t="s">
        <v>137</v>
      </c>
      <c r="G12" s="94" t="s">
        <v>211</v>
      </c>
      <c r="H12" s="94" t="s">
        <v>211</v>
      </c>
      <c r="I12" s="70"/>
    </row>
    <row r="13" spans="1:9" ht="30" customHeight="1" x14ac:dyDescent="0.15">
      <c r="A13" s="69" t="s">
        <v>139</v>
      </c>
      <c r="B13" s="65" t="s">
        <v>106</v>
      </c>
      <c r="C13" s="66">
        <v>3240000</v>
      </c>
      <c r="D13" s="68" t="s">
        <v>133</v>
      </c>
      <c r="E13" s="94" t="s">
        <v>136</v>
      </c>
      <c r="F13" s="95" t="s">
        <v>137</v>
      </c>
      <c r="G13" s="94" t="s">
        <v>211</v>
      </c>
      <c r="H13" s="94" t="s">
        <v>211</v>
      </c>
      <c r="I13" s="70"/>
    </row>
    <row r="14" spans="1:9" s="93" customFormat="1" ht="30" customHeight="1" x14ac:dyDescent="0.15">
      <c r="A14" s="69" t="s">
        <v>119</v>
      </c>
      <c r="B14" s="65" t="s">
        <v>120</v>
      </c>
      <c r="C14" s="66">
        <v>2040000</v>
      </c>
      <c r="D14" s="68" t="s">
        <v>140</v>
      </c>
      <c r="E14" s="94" t="s">
        <v>136</v>
      </c>
      <c r="F14" s="95" t="s">
        <v>137</v>
      </c>
      <c r="G14" s="94" t="s">
        <v>211</v>
      </c>
      <c r="H14" s="94" t="s">
        <v>211</v>
      </c>
      <c r="I14" s="70"/>
    </row>
    <row r="15" spans="1:9" s="104" customFormat="1" ht="30" customHeight="1" x14ac:dyDescent="0.15">
      <c r="A15" s="69" t="s">
        <v>129</v>
      </c>
      <c r="B15" s="65" t="s">
        <v>130</v>
      </c>
      <c r="C15" s="66">
        <v>4792000</v>
      </c>
      <c r="D15" s="68" t="s">
        <v>133</v>
      </c>
      <c r="E15" s="94" t="s">
        <v>136</v>
      </c>
      <c r="F15" s="95" t="s">
        <v>137</v>
      </c>
      <c r="G15" s="94" t="s">
        <v>211</v>
      </c>
      <c r="H15" s="94" t="s">
        <v>211</v>
      </c>
      <c r="I15" s="70"/>
    </row>
    <row r="16" spans="1:9" s="104" customFormat="1" ht="30" customHeight="1" x14ac:dyDescent="0.15">
      <c r="A16" s="69" t="s">
        <v>219</v>
      </c>
      <c r="B16" s="65" t="s">
        <v>106</v>
      </c>
      <c r="C16" s="66">
        <v>500000</v>
      </c>
      <c r="D16" s="68" t="s">
        <v>143</v>
      </c>
      <c r="E16" s="68" t="s">
        <v>144</v>
      </c>
      <c r="F16" s="95" t="s">
        <v>145</v>
      </c>
      <c r="G16" s="94" t="s">
        <v>211</v>
      </c>
      <c r="H16" s="94" t="s">
        <v>211</v>
      </c>
      <c r="I16" s="70"/>
    </row>
    <row r="17" spans="1:9" ht="30" customHeight="1" x14ac:dyDescent="0.15">
      <c r="A17" s="69" t="s">
        <v>214</v>
      </c>
      <c r="B17" s="65" t="s">
        <v>215</v>
      </c>
      <c r="C17" s="66">
        <v>3910000</v>
      </c>
      <c r="D17" s="68" t="s">
        <v>153</v>
      </c>
      <c r="E17" s="68" t="s">
        <v>216</v>
      </c>
      <c r="F17" s="95" t="s">
        <v>155</v>
      </c>
      <c r="G17" s="94" t="s">
        <v>217</v>
      </c>
      <c r="H17" s="94" t="s">
        <v>218</v>
      </c>
      <c r="I17" s="7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M11" sqref="M11"/>
    </sheetView>
  </sheetViews>
  <sheetFormatPr defaultRowHeight="13.5" x14ac:dyDescent="0.1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 x14ac:dyDescent="0.2">
      <c r="A2" s="176"/>
      <c r="B2" s="176"/>
      <c r="C2" s="60"/>
      <c r="D2" s="22"/>
      <c r="E2" s="22"/>
      <c r="F2" s="22"/>
      <c r="G2" s="22"/>
      <c r="H2" s="22"/>
      <c r="I2" s="25" t="s">
        <v>81</v>
      </c>
    </row>
    <row r="3" spans="1:9" ht="26.25" customHeight="1" thickBot="1" x14ac:dyDescent="0.2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 x14ac:dyDescent="0.15">
      <c r="A4" s="124" t="s">
        <v>113</v>
      </c>
      <c r="B4" s="112" t="s">
        <v>115</v>
      </c>
      <c r="C4" s="113" t="s">
        <v>111</v>
      </c>
      <c r="D4" s="114">
        <v>7101600</v>
      </c>
      <c r="E4" s="126"/>
      <c r="F4" s="125">
        <v>642130</v>
      </c>
      <c r="G4" s="126"/>
      <c r="H4" s="125">
        <f>F4</f>
        <v>642130</v>
      </c>
      <c r="I4" s="127"/>
    </row>
    <row r="5" spans="1:9" ht="26.25" customHeight="1" x14ac:dyDescent="0.15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215920</v>
      </c>
      <c r="G5" s="57"/>
      <c r="H5" s="63">
        <f t="shared" ref="H5:H7" si="0">F5</f>
        <v>215920</v>
      </c>
      <c r="I5" s="59"/>
    </row>
    <row r="6" spans="1:9" ht="26.25" customHeight="1" x14ac:dyDescent="0.15">
      <c r="A6" s="58" t="s">
        <v>112</v>
      </c>
      <c r="B6" s="135" t="s">
        <v>110</v>
      </c>
      <c r="C6" s="129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9" ht="26.25" customHeight="1" x14ac:dyDescent="0.15">
      <c r="A7" s="58" t="s">
        <v>112</v>
      </c>
      <c r="B7" s="69" t="s">
        <v>98</v>
      </c>
      <c r="C7" s="129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9" ht="26.25" customHeight="1" x14ac:dyDescent="0.15">
      <c r="A8" s="58" t="s">
        <v>112</v>
      </c>
      <c r="B8" s="69" t="s">
        <v>102</v>
      </c>
      <c r="C8" s="129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9" ht="26.25" customHeight="1" x14ac:dyDescent="0.15">
      <c r="A9" s="58" t="s">
        <v>112</v>
      </c>
      <c r="B9" s="69" t="s">
        <v>108</v>
      </c>
      <c r="C9" s="129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9" ht="26.25" customHeight="1" x14ac:dyDescent="0.15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9" ht="26.25" customHeight="1" x14ac:dyDescent="0.15">
      <c r="A11" s="58" t="s">
        <v>112</v>
      </c>
      <c r="B11" s="69" t="s">
        <v>107</v>
      </c>
      <c r="C11" s="65" t="s">
        <v>138</v>
      </c>
      <c r="D11" s="66">
        <v>39537000</v>
      </c>
      <c r="E11" s="57"/>
      <c r="F11" s="63">
        <v>1976850</v>
      </c>
      <c r="G11" s="57"/>
      <c r="H11" s="63">
        <f t="shared" si="2"/>
        <v>1976850</v>
      </c>
      <c r="I11" s="59"/>
    </row>
    <row r="12" spans="1:9" ht="26.25" customHeight="1" x14ac:dyDescent="0.15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21530000</v>
      </c>
      <c r="G12" s="57"/>
      <c r="H12" s="63">
        <f t="shared" si="2"/>
        <v>21530000</v>
      </c>
      <c r="I12" s="59"/>
    </row>
    <row r="13" spans="1:9" ht="26.25" customHeight="1" x14ac:dyDescent="0.15">
      <c r="A13" s="58" t="s">
        <v>112</v>
      </c>
      <c r="B13" s="69" t="s">
        <v>139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9" s="93" customFormat="1" ht="26.25" customHeight="1" x14ac:dyDescent="0.15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</row>
    <row r="15" spans="1:9" s="104" customFormat="1" ht="26.25" customHeight="1" x14ac:dyDescent="0.15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</row>
    <row r="16" spans="1:9" s="104" customFormat="1" ht="26.25" customHeight="1" x14ac:dyDescent="0.15">
      <c r="A16" s="58" t="s">
        <v>112</v>
      </c>
      <c r="B16" s="69" t="s">
        <v>219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</row>
    <row r="17" spans="1:9" s="104" customFormat="1" ht="26.25" customHeight="1" x14ac:dyDescent="0.15">
      <c r="A17" s="58" t="s">
        <v>112</v>
      </c>
      <c r="B17" s="69" t="s">
        <v>214</v>
      </c>
      <c r="C17" s="65" t="s">
        <v>215</v>
      </c>
      <c r="D17" s="66">
        <v>3910000</v>
      </c>
      <c r="E17" s="57"/>
      <c r="F17" s="63">
        <f>D17</f>
        <v>3910000</v>
      </c>
      <c r="G17" s="57"/>
      <c r="H17" s="63">
        <f t="shared" ref="H17" si="4">F17</f>
        <v>3910000</v>
      </c>
      <c r="I17" s="59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C41" sqref="C4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33"/>
  </cols>
  <sheetData>
    <row r="1" spans="1:6" ht="25.5" x14ac:dyDescent="0.15">
      <c r="A1" s="175" t="s">
        <v>21</v>
      </c>
      <c r="B1" s="175"/>
      <c r="C1" s="175"/>
      <c r="D1" s="175"/>
      <c r="E1" s="175"/>
    </row>
    <row r="2" spans="1:6" ht="26.25" thickBot="1" x14ac:dyDescent="0.2">
      <c r="A2" s="97"/>
      <c r="B2" s="97"/>
      <c r="C2" s="96"/>
      <c r="D2" s="96"/>
      <c r="E2" s="98" t="s">
        <v>53</v>
      </c>
    </row>
    <row r="3" spans="1:6" ht="18.75" customHeight="1" x14ac:dyDescent="0.15">
      <c r="A3" s="178" t="s">
        <v>54</v>
      </c>
      <c r="B3" s="103" t="s">
        <v>55</v>
      </c>
      <c r="C3" s="181" t="s">
        <v>220</v>
      </c>
      <c r="D3" s="182"/>
      <c r="E3" s="183"/>
    </row>
    <row r="4" spans="1:6" ht="18.75" customHeight="1" x14ac:dyDescent="0.15">
      <c r="A4" s="179"/>
      <c r="B4" s="14" t="s">
        <v>56</v>
      </c>
      <c r="C4" s="20">
        <v>11940000</v>
      </c>
      <c r="D4" s="16" t="s">
        <v>57</v>
      </c>
      <c r="E4" s="119">
        <v>11000000</v>
      </c>
    </row>
    <row r="5" spans="1:6" ht="18.75" customHeight="1" x14ac:dyDescent="0.15">
      <c r="A5" s="179"/>
      <c r="B5" s="14" t="s">
        <v>58</v>
      </c>
      <c r="C5" s="17">
        <f>E4/C4</f>
        <v>0.92127303182579567</v>
      </c>
      <c r="D5" s="16" t="s">
        <v>33</v>
      </c>
      <c r="E5" s="119">
        <f>E4</f>
        <v>11000000</v>
      </c>
    </row>
    <row r="6" spans="1:6" ht="18.75" customHeight="1" x14ac:dyDescent="0.15">
      <c r="A6" s="179"/>
      <c r="B6" s="14" t="s">
        <v>32</v>
      </c>
      <c r="C6" s="18" t="s">
        <v>221</v>
      </c>
      <c r="D6" s="16" t="s">
        <v>83</v>
      </c>
      <c r="E6" s="120" t="s">
        <v>222</v>
      </c>
    </row>
    <row r="7" spans="1:6" ht="18.75" customHeight="1" x14ac:dyDescent="0.15">
      <c r="A7" s="179"/>
      <c r="B7" s="14" t="s">
        <v>59</v>
      </c>
      <c r="C7" s="19" t="s">
        <v>121</v>
      </c>
      <c r="D7" s="16" t="s">
        <v>60</v>
      </c>
      <c r="E7" s="120" t="s">
        <v>223</v>
      </c>
    </row>
    <row r="8" spans="1:6" ht="18.75" customHeight="1" x14ac:dyDescent="0.15">
      <c r="A8" s="179"/>
      <c r="B8" s="14" t="s">
        <v>61</v>
      </c>
      <c r="C8" s="19" t="s">
        <v>122</v>
      </c>
      <c r="D8" s="16" t="s">
        <v>35</v>
      </c>
      <c r="E8" s="121" t="s">
        <v>224</v>
      </c>
      <c r="F8" s="133" t="s">
        <v>141</v>
      </c>
    </row>
    <row r="9" spans="1:6" ht="18.75" customHeight="1" thickBot="1" x14ac:dyDescent="0.2">
      <c r="A9" s="180"/>
      <c r="B9" s="102" t="s">
        <v>62</v>
      </c>
      <c r="C9" s="131" t="s">
        <v>123</v>
      </c>
      <c r="D9" s="132" t="s">
        <v>63</v>
      </c>
      <c r="E9" s="134" t="s">
        <v>231</v>
      </c>
    </row>
    <row r="10" spans="1:6" ht="16.5" x14ac:dyDescent="0.15">
      <c r="A10" s="178" t="s">
        <v>54</v>
      </c>
      <c r="B10" s="103" t="s">
        <v>55</v>
      </c>
      <c r="C10" s="181" t="s">
        <v>225</v>
      </c>
      <c r="D10" s="182"/>
      <c r="E10" s="183"/>
    </row>
    <row r="11" spans="1:6" ht="16.5" x14ac:dyDescent="0.15">
      <c r="A11" s="179"/>
      <c r="B11" s="14" t="s">
        <v>56</v>
      </c>
      <c r="C11" s="20">
        <v>3431000</v>
      </c>
      <c r="D11" s="16" t="s">
        <v>57</v>
      </c>
      <c r="E11" s="119">
        <v>3270000</v>
      </c>
    </row>
    <row r="12" spans="1:6" ht="16.5" x14ac:dyDescent="0.15">
      <c r="A12" s="179"/>
      <c r="B12" s="14" t="s">
        <v>58</v>
      </c>
      <c r="C12" s="17">
        <f>E11/C11</f>
        <v>0.95307490527542993</v>
      </c>
      <c r="D12" s="16" t="s">
        <v>33</v>
      </c>
      <c r="E12" s="119">
        <f>E11</f>
        <v>3270000</v>
      </c>
    </row>
    <row r="13" spans="1:6" ht="16.5" x14ac:dyDescent="0.15">
      <c r="A13" s="179"/>
      <c r="B13" s="14" t="s">
        <v>32</v>
      </c>
      <c r="C13" s="18" t="s">
        <v>226</v>
      </c>
      <c r="D13" s="16" t="s">
        <v>83</v>
      </c>
      <c r="E13" s="120" t="s">
        <v>227</v>
      </c>
    </row>
    <row r="14" spans="1:6" ht="16.5" x14ac:dyDescent="0.15">
      <c r="A14" s="179"/>
      <c r="B14" s="14" t="s">
        <v>59</v>
      </c>
      <c r="C14" s="19" t="s">
        <v>121</v>
      </c>
      <c r="D14" s="16" t="s">
        <v>60</v>
      </c>
      <c r="E14" s="120" t="s">
        <v>228</v>
      </c>
    </row>
    <row r="15" spans="1:6" ht="16.5" x14ac:dyDescent="0.15">
      <c r="A15" s="179"/>
      <c r="B15" s="14" t="s">
        <v>61</v>
      </c>
      <c r="C15" s="19" t="s">
        <v>122</v>
      </c>
      <c r="D15" s="16" t="s">
        <v>35</v>
      </c>
      <c r="E15" s="121" t="s">
        <v>229</v>
      </c>
    </row>
    <row r="16" spans="1:6" ht="17.25" thickBot="1" x14ac:dyDescent="0.2">
      <c r="A16" s="180"/>
      <c r="B16" s="102" t="s">
        <v>62</v>
      </c>
      <c r="C16" s="131" t="s">
        <v>123</v>
      </c>
      <c r="D16" s="132" t="s">
        <v>63</v>
      </c>
      <c r="E16" s="134" t="s">
        <v>230</v>
      </c>
    </row>
    <row r="17" spans="1:5" ht="16.5" hidden="1" x14ac:dyDescent="0.15">
      <c r="A17" s="178" t="s">
        <v>54</v>
      </c>
      <c r="B17" s="103" t="s">
        <v>55</v>
      </c>
      <c r="C17" s="181" t="s">
        <v>146</v>
      </c>
      <c r="D17" s="182"/>
      <c r="E17" s="183"/>
    </row>
    <row r="18" spans="1:5" ht="16.5" hidden="1" x14ac:dyDescent="0.15">
      <c r="A18" s="179"/>
      <c r="B18" s="14" t="s">
        <v>56</v>
      </c>
      <c r="C18" s="20">
        <v>3950000</v>
      </c>
      <c r="D18" s="16" t="s">
        <v>57</v>
      </c>
      <c r="E18" s="119">
        <v>3750000</v>
      </c>
    </row>
    <row r="19" spans="1:5" ht="16.5" hidden="1" x14ac:dyDescent="0.15">
      <c r="A19" s="179"/>
      <c r="B19" s="14" t="s">
        <v>58</v>
      </c>
      <c r="C19" s="17">
        <f>E18/C18</f>
        <v>0.94936708860759489</v>
      </c>
      <c r="D19" s="16" t="s">
        <v>33</v>
      </c>
      <c r="E19" s="119">
        <f>E18</f>
        <v>3750000</v>
      </c>
    </row>
    <row r="20" spans="1:5" ht="16.5" hidden="1" x14ac:dyDescent="0.15">
      <c r="A20" s="179"/>
      <c r="B20" s="14" t="s">
        <v>32</v>
      </c>
      <c r="C20" s="18" t="s">
        <v>147</v>
      </c>
      <c r="D20" s="16" t="s">
        <v>83</v>
      </c>
      <c r="E20" s="120" t="s">
        <v>148</v>
      </c>
    </row>
    <row r="21" spans="1:5" ht="16.5" hidden="1" x14ac:dyDescent="0.15">
      <c r="A21" s="179"/>
      <c r="B21" s="14" t="s">
        <v>59</v>
      </c>
      <c r="C21" s="19" t="s">
        <v>121</v>
      </c>
      <c r="D21" s="16" t="s">
        <v>60</v>
      </c>
      <c r="E21" s="120" t="s">
        <v>149</v>
      </c>
    </row>
    <row r="22" spans="1:5" ht="16.5" hidden="1" x14ac:dyDescent="0.15">
      <c r="A22" s="179"/>
      <c r="B22" s="14" t="s">
        <v>61</v>
      </c>
      <c r="C22" s="19" t="s">
        <v>122</v>
      </c>
      <c r="D22" s="16" t="s">
        <v>35</v>
      </c>
      <c r="E22" s="121" t="s">
        <v>150</v>
      </c>
    </row>
    <row r="23" spans="1:5" ht="17.25" hidden="1" thickBot="1" x14ac:dyDescent="0.2">
      <c r="A23" s="180"/>
      <c r="B23" s="102" t="s">
        <v>62</v>
      </c>
      <c r="C23" s="131" t="s">
        <v>123</v>
      </c>
      <c r="D23" s="132" t="s">
        <v>63</v>
      </c>
      <c r="E23" s="134" t="s">
        <v>151</v>
      </c>
    </row>
    <row r="24" spans="1:5" ht="16.5" hidden="1" x14ac:dyDescent="0.15">
      <c r="A24" s="178" t="s">
        <v>54</v>
      </c>
      <c r="B24" s="103" t="s">
        <v>55</v>
      </c>
      <c r="C24" s="181" t="s">
        <v>152</v>
      </c>
      <c r="D24" s="182"/>
      <c r="E24" s="183"/>
    </row>
    <row r="25" spans="1:5" ht="16.5" hidden="1" x14ac:dyDescent="0.15">
      <c r="A25" s="179"/>
      <c r="B25" s="14" t="s">
        <v>56</v>
      </c>
      <c r="C25" s="20">
        <v>4080000</v>
      </c>
      <c r="D25" s="16" t="s">
        <v>57</v>
      </c>
      <c r="E25" s="119">
        <v>3910000</v>
      </c>
    </row>
    <row r="26" spans="1:5" ht="16.5" hidden="1" x14ac:dyDescent="0.15">
      <c r="A26" s="179"/>
      <c r="B26" s="14" t="s">
        <v>58</v>
      </c>
      <c r="C26" s="17">
        <f>E25/C25</f>
        <v>0.95833333333333337</v>
      </c>
      <c r="D26" s="16" t="s">
        <v>33</v>
      </c>
      <c r="E26" s="119">
        <f>E25</f>
        <v>3910000</v>
      </c>
    </row>
    <row r="27" spans="1:5" ht="16.5" hidden="1" x14ac:dyDescent="0.15">
      <c r="A27" s="179"/>
      <c r="B27" s="14" t="s">
        <v>32</v>
      </c>
      <c r="C27" s="18" t="s">
        <v>153</v>
      </c>
      <c r="D27" s="16" t="s">
        <v>83</v>
      </c>
      <c r="E27" s="120" t="s">
        <v>154</v>
      </c>
    </row>
    <row r="28" spans="1:5" ht="16.5" hidden="1" x14ac:dyDescent="0.15">
      <c r="A28" s="179"/>
      <c r="B28" s="14" t="s">
        <v>59</v>
      </c>
      <c r="C28" s="19" t="s">
        <v>121</v>
      </c>
      <c r="D28" s="16" t="s">
        <v>60</v>
      </c>
      <c r="E28" s="120" t="s">
        <v>155</v>
      </c>
    </row>
    <row r="29" spans="1:5" ht="16.5" hidden="1" x14ac:dyDescent="0.15">
      <c r="A29" s="179"/>
      <c r="B29" s="14" t="s">
        <v>61</v>
      </c>
      <c r="C29" s="19" t="s">
        <v>122</v>
      </c>
      <c r="D29" s="16" t="s">
        <v>35</v>
      </c>
      <c r="E29" s="121" t="s">
        <v>156</v>
      </c>
    </row>
    <row r="30" spans="1:5" ht="17.25" hidden="1" thickBot="1" x14ac:dyDescent="0.2">
      <c r="A30" s="180"/>
      <c r="B30" s="102" t="s">
        <v>62</v>
      </c>
      <c r="C30" s="131" t="s">
        <v>123</v>
      </c>
      <c r="D30" s="132" t="s">
        <v>63</v>
      </c>
      <c r="E30" s="134" t="s">
        <v>157</v>
      </c>
    </row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5" zoomScaleNormal="85" workbookViewId="0">
      <selection activeCell="C47" sqref="C47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75" t="s">
        <v>22</v>
      </c>
      <c r="B1" s="175"/>
      <c r="C1" s="175"/>
      <c r="D1" s="175"/>
      <c r="E1" s="175"/>
      <c r="F1" s="175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104" customFormat="1" ht="22.5" customHeight="1" thickTop="1" x14ac:dyDescent="0.15">
      <c r="A3" s="10" t="s">
        <v>31</v>
      </c>
      <c r="B3" s="212" t="str">
        <f>계약현황공개!C3</f>
        <v>4차산업 체험랩 공간 조성공사 실시설계 용역</v>
      </c>
      <c r="C3" s="213"/>
      <c r="D3" s="213"/>
      <c r="E3" s="213"/>
      <c r="F3" s="214"/>
    </row>
    <row r="4" spans="1:6" s="104" customFormat="1" ht="18.75" customHeight="1" x14ac:dyDescent="0.15">
      <c r="A4" s="187" t="s">
        <v>39</v>
      </c>
      <c r="B4" s="202" t="s">
        <v>32</v>
      </c>
      <c r="C4" s="202" t="s">
        <v>83</v>
      </c>
      <c r="D4" s="137" t="s">
        <v>40</v>
      </c>
      <c r="E4" s="137" t="s">
        <v>33</v>
      </c>
      <c r="F4" s="138" t="s">
        <v>44</v>
      </c>
    </row>
    <row r="5" spans="1:6" s="104" customFormat="1" ht="18.75" customHeight="1" x14ac:dyDescent="0.15">
      <c r="A5" s="201"/>
      <c r="B5" s="203"/>
      <c r="C5" s="203"/>
      <c r="D5" s="12" t="s">
        <v>41</v>
      </c>
      <c r="E5" s="12" t="s">
        <v>34</v>
      </c>
      <c r="F5" s="13" t="s">
        <v>42</v>
      </c>
    </row>
    <row r="6" spans="1:6" s="104" customFormat="1" ht="18.75" customHeight="1" x14ac:dyDescent="0.15">
      <c r="A6" s="201"/>
      <c r="B6" s="204" t="str">
        <f>계약현황공개!C6</f>
        <v>2022.03.21.</v>
      </c>
      <c r="C6" s="206" t="str">
        <f>계약현황공개!E6</f>
        <v>2022.03.28.~05.03.</v>
      </c>
      <c r="D6" s="208">
        <f>계약현황공개!C4</f>
        <v>11940000</v>
      </c>
      <c r="E6" s="208">
        <f>계약현황공개!E4</f>
        <v>11000000</v>
      </c>
      <c r="F6" s="210">
        <f>계약현황공개!C5</f>
        <v>0.92127303182579567</v>
      </c>
    </row>
    <row r="7" spans="1:6" s="104" customFormat="1" ht="18.75" customHeight="1" x14ac:dyDescent="0.15">
      <c r="A7" s="188"/>
      <c r="B7" s="205"/>
      <c r="C7" s="207"/>
      <c r="D7" s="209"/>
      <c r="E7" s="209"/>
      <c r="F7" s="211"/>
    </row>
    <row r="8" spans="1:6" s="104" customFormat="1" ht="18.75" customHeight="1" x14ac:dyDescent="0.15">
      <c r="A8" s="187" t="s">
        <v>35</v>
      </c>
      <c r="B8" s="137" t="s">
        <v>36</v>
      </c>
      <c r="C8" s="137" t="s">
        <v>46</v>
      </c>
      <c r="D8" s="189" t="s">
        <v>37</v>
      </c>
      <c r="E8" s="190"/>
      <c r="F8" s="191"/>
    </row>
    <row r="9" spans="1:6" s="104" customFormat="1" ht="18.75" customHeight="1" x14ac:dyDescent="0.15">
      <c r="A9" s="188"/>
      <c r="B9" s="56" t="str">
        <f>계약현황공개!E8</f>
        <v>㈜지음건축디자인</v>
      </c>
      <c r="C9" s="145" t="s">
        <v>232</v>
      </c>
      <c r="D9" s="192" t="str">
        <f>계약현황공개!E9</f>
        <v>서울시 강북구 상양로 298, 4층(수유동)</v>
      </c>
      <c r="E9" s="193"/>
      <c r="F9" s="194"/>
    </row>
    <row r="10" spans="1:6" s="104" customFormat="1" ht="18.75" customHeight="1" x14ac:dyDescent="0.15">
      <c r="A10" s="136" t="s">
        <v>45</v>
      </c>
      <c r="B10" s="195" t="s">
        <v>126</v>
      </c>
      <c r="C10" s="196"/>
      <c r="D10" s="196"/>
      <c r="E10" s="196"/>
      <c r="F10" s="197"/>
    </row>
    <row r="11" spans="1:6" s="104" customFormat="1" ht="18.75" customHeight="1" x14ac:dyDescent="0.15">
      <c r="A11" s="136" t="s">
        <v>43</v>
      </c>
      <c r="B11" s="195" t="s">
        <v>127</v>
      </c>
      <c r="C11" s="196"/>
      <c r="D11" s="196"/>
      <c r="E11" s="196"/>
      <c r="F11" s="197"/>
    </row>
    <row r="12" spans="1:6" s="104" customFormat="1" ht="18.75" customHeight="1" thickBot="1" x14ac:dyDescent="0.2">
      <c r="A12" s="11" t="s">
        <v>38</v>
      </c>
      <c r="B12" s="184"/>
      <c r="C12" s="185"/>
      <c r="D12" s="185"/>
      <c r="E12" s="185"/>
      <c r="F12" s="186"/>
    </row>
    <row r="13" spans="1:6" ht="22.5" customHeight="1" thickTop="1" x14ac:dyDescent="0.15">
      <c r="A13" s="10" t="s">
        <v>31</v>
      </c>
      <c r="B13" s="212" t="str">
        <f>계약현황공개!C10</f>
        <v>지하1층 주차장 전기설비 보수공사</v>
      </c>
      <c r="C13" s="213"/>
      <c r="D13" s="213"/>
      <c r="E13" s="213"/>
      <c r="F13" s="214"/>
    </row>
    <row r="14" spans="1:6" ht="15" x14ac:dyDescent="0.15">
      <c r="A14" s="187" t="s">
        <v>39</v>
      </c>
      <c r="B14" s="202" t="s">
        <v>32</v>
      </c>
      <c r="C14" s="202" t="s">
        <v>83</v>
      </c>
      <c r="D14" s="137" t="s">
        <v>40</v>
      </c>
      <c r="E14" s="137" t="s">
        <v>33</v>
      </c>
      <c r="F14" s="138" t="s">
        <v>44</v>
      </c>
    </row>
    <row r="15" spans="1:6" ht="15" x14ac:dyDescent="0.15">
      <c r="A15" s="201"/>
      <c r="B15" s="203"/>
      <c r="C15" s="203"/>
      <c r="D15" s="12" t="s">
        <v>41</v>
      </c>
      <c r="E15" s="12" t="s">
        <v>34</v>
      </c>
      <c r="F15" s="13" t="s">
        <v>42</v>
      </c>
    </row>
    <row r="16" spans="1:6" ht="13.5" customHeight="1" x14ac:dyDescent="0.15">
      <c r="A16" s="201"/>
      <c r="B16" s="204" t="str">
        <f>계약현황공개!C13</f>
        <v>2022.03.25.</v>
      </c>
      <c r="C16" s="206" t="str">
        <f>계약현황공개!E13</f>
        <v>2022.04.05.~04.15.</v>
      </c>
      <c r="D16" s="208">
        <f>계약현황공개!C11</f>
        <v>3431000</v>
      </c>
      <c r="E16" s="208">
        <f>계약현황공개!E11</f>
        <v>3270000</v>
      </c>
      <c r="F16" s="210">
        <f>계약현황공개!C12</f>
        <v>0.95307490527542993</v>
      </c>
    </row>
    <row r="17" spans="1:6" ht="13.5" customHeight="1" x14ac:dyDescent="0.15">
      <c r="A17" s="188"/>
      <c r="B17" s="205"/>
      <c r="C17" s="207"/>
      <c r="D17" s="209"/>
      <c r="E17" s="209"/>
      <c r="F17" s="211"/>
    </row>
    <row r="18" spans="1:6" ht="14.25" x14ac:dyDescent="0.15">
      <c r="A18" s="187" t="s">
        <v>35</v>
      </c>
      <c r="B18" s="137" t="s">
        <v>36</v>
      </c>
      <c r="C18" s="137" t="s">
        <v>46</v>
      </c>
      <c r="D18" s="189" t="s">
        <v>37</v>
      </c>
      <c r="E18" s="190"/>
      <c r="F18" s="191"/>
    </row>
    <row r="19" spans="1:6" ht="14.25" x14ac:dyDescent="0.15">
      <c r="A19" s="188"/>
      <c r="B19" s="56" t="str">
        <f>계약현황공개!E15</f>
        <v>덕산전기㈜</v>
      </c>
      <c r="C19" s="7" t="s">
        <v>233</v>
      </c>
      <c r="D19" s="192" t="str">
        <f>계약현황공개!E16</f>
        <v>성남시 수정구 공원로421번길 9(태평동)</v>
      </c>
      <c r="E19" s="193"/>
      <c r="F19" s="194"/>
    </row>
    <row r="20" spans="1:6" ht="14.25" customHeight="1" x14ac:dyDescent="0.15">
      <c r="A20" s="136" t="s">
        <v>45</v>
      </c>
      <c r="B20" s="195" t="s">
        <v>126</v>
      </c>
      <c r="C20" s="196"/>
      <c r="D20" s="196"/>
      <c r="E20" s="196"/>
      <c r="F20" s="197"/>
    </row>
    <row r="21" spans="1:6" ht="22.5" customHeight="1" x14ac:dyDescent="0.15">
      <c r="A21" s="136" t="s">
        <v>43</v>
      </c>
      <c r="B21" s="195" t="s">
        <v>113</v>
      </c>
      <c r="C21" s="196"/>
      <c r="D21" s="196"/>
      <c r="E21" s="196"/>
      <c r="F21" s="197"/>
    </row>
    <row r="22" spans="1:6" ht="15.75" thickBot="1" x14ac:dyDescent="0.2">
      <c r="A22" s="11" t="s">
        <v>38</v>
      </c>
      <c r="B22" s="184"/>
      <c r="C22" s="185"/>
      <c r="D22" s="185"/>
      <c r="E22" s="185"/>
      <c r="F22" s="186"/>
    </row>
    <row r="23" spans="1:6" ht="22.5" hidden="1" customHeight="1" thickTop="1" x14ac:dyDescent="0.15">
      <c r="A23" s="10" t="s">
        <v>31</v>
      </c>
      <c r="B23" s="198" t="str">
        <f>계약현황공개!C17</f>
        <v>2022. 냉동기 세관 및 정비</v>
      </c>
      <c r="C23" s="199"/>
      <c r="D23" s="199"/>
      <c r="E23" s="199"/>
      <c r="F23" s="200"/>
    </row>
    <row r="24" spans="1:6" ht="15" hidden="1" x14ac:dyDescent="0.15">
      <c r="A24" s="187" t="s">
        <v>39</v>
      </c>
      <c r="B24" s="202" t="s">
        <v>32</v>
      </c>
      <c r="C24" s="202" t="s">
        <v>83</v>
      </c>
      <c r="D24" s="137" t="s">
        <v>40</v>
      </c>
      <c r="E24" s="137" t="s">
        <v>33</v>
      </c>
      <c r="F24" s="138" t="s">
        <v>44</v>
      </c>
    </row>
    <row r="25" spans="1:6" ht="15" hidden="1" x14ac:dyDescent="0.15">
      <c r="A25" s="201"/>
      <c r="B25" s="203"/>
      <c r="C25" s="203"/>
      <c r="D25" s="12" t="s">
        <v>41</v>
      </c>
      <c r="E25" s="12" t="s">
        <v>34</v>
      </c>
      <c r="F25" s="13" t="s">
        <v>42</v>
      </c>
    </row>
    <row r="26" spans="1:6" ht="13.5" hidden="1" customHeight="1" x14ac:dyDescent="0.15">
      <c r="A26" s="201"/>
      <c r="B26" s="204" t="str">
        <f>계약현황공개!C20</f>
        <v>2022.02.21.</v>
      </c>
      <c r="C26" s="206" t="str">
        <f>계약현황공개!E20</f>
        <v>2022.02.21.~02.24.</v>
      </c>
      <c r="D26" s="208">
        <f>계약현황공개!C18</f>
        <v>3950000</v>
      </c>
      <c r="E26" s="208">
        <f>계약현황공개!E19</f>
        <v>3750000</v>
      </c>
      <c r="F26" s="210">
        <f>계약현황공개!C19</f>
        <v>0.94936708860759489</v>
      </c>
    </row>
    <row r="27" spans="1:6" ht="13.5" hidden="1" customHeight="1" x14ac:dyDescent="0.15">
      <c r="A27" s="188"/>
      <c r="B27" s="205"/>
      <c r="C27" s="207"/>
      <c r="D27" s="209"/>
      <c r="E27" s="209"/>
      <c r="F27" s="211"/>
    </row>
    <row r="28" spans="1:6" ht="14.25" hidden="1" x14ac:dyDescent="0.15">
      <c r="A28" s="187" t="s">
        <v>35</v>
      </c>
      <c r="B28" s="137" t="s">
        <v>36</v>
      </c>
      <c r="C28" s="137" t="s">
        <v>46</v>
      </c>
      <c r="D28" s="189" t="s">
        <v>37</v>
      </c>
      <c r="E28" s="190"/>
      <c r="F28" s="191"/>
    </row>
    <row r="29" spans="1:6" ht="14.25" hidden="1" x14ac:dyDescent="0.15">
      <c r="A29" s="188"/>
      <c r="B29" s="56" t="str">
        <f>계약현황공개!E22</f>
        <v>㈜케이에스공조시스템</v>
      </c>
      <c r="C29" s="7" t="s">
        <v>158</v>
      </c>
      <c r="D29" s="192" t="str">
        <f>계약현황공개!E23</f>
        <v>군포시 당산로 166-8, 101호(금정동)</v>
      </c>
      <c r="E29" s="193"/>
      <c r="F29" s="194"/>
    </row>
    <row r="30" spans="1:6" ht="14.25" hidden="1" customHeight="1" x14ac:dyDescent="0.15">
      <c r="A30" s="136" t="s">
        <v>45</v>
      </c>
      <c r="B30" s="195" t="s">
        <v>126</v>
      </c>
      <c r="C30" s="196"/>
      <c r="D30" s="196"/>
      <c r="E30" s="196"/>
      <c r="F30" s="197"/>
    </row>
    <row r="31" spans="1:6" ht="14.25" hidden="1" x14ac:dyDescent="0.15">
      <c r="A31" s="136" t="s">
        <v>43</v>
      </c>
      <c r="B31" s="195" t="s">
        <v>113</v>
      </c>
      <c r="C31" s="196"/>
      <c r="D31" s="196"/>
      <c r="E31" s="196"/>
      <c r="F31" s="197"/>
    </row>
    <row r="32" spans="1:6" ht="15.75" hidden="1" thickBot="1" x14ac:dyDescent="0.2">
      <c r="A32" s="11" t="s">
        <v>38</v>
      </c>
      <c r="B32" s="184"/>
      <c r="C32" s="185"/>
      <c r="D32" s="185"/>
      <c r="E32" s="185"/>
      <c r="F32" s="186"/>
    </row>
    <row r="33" spans="1:6" s="104" customFormat="1" ht="22.5" hidden="1" customHeight="1" thickTop="1" x14ac:dyDescent="0.15">
      <c r="A33" s="10" t="s">
        <v>31</v>
      </c>
      <c r="B33" s="198" t="str">
        <f>계약현황공개!C24</f>
        <v>2022년 더불어사는시민 평화학교 초등 중등을 위한 워크북 제작</v>
      </c>
      <c r="C33" s="199"/>
      <c r="D33" s="199"/>
      <c r="E33" s="199"/>
      <c r="F33" s="200"/>
    </row>
    <row r="34" spans="1:6" s="104" customFormat="1" ht="15" hidden="1" x14ac:dyDescent="0.15">
      <c r="A34" s="187" t="s">
        <v>39</v>
      </c>
      <c r="B34" s="202" t="s">
        <v>32</v>
      </c>
      <c r="C34" s="202" t="s">
        <v>83</v>
      </c>
      <c r="D34" s="137" t="s">
        <v>40</v>
      </c>
      <c r="E34" s="137" t="s">
        <v>33</v>
      </c>
      <c r="F34" s="138" t="s">
        <v>44</v>
      </c>
    </row>
    <row r="35" spans="1:6" s="104" customFormat="1" ht="15" hidden="1" x14ac:dyDescent="0.15">
      <c r="A35" s="201"/>
      <c r="B35" s="203"/>
      <c r="C35" s="203"/>
      <c r="D35" s="12" t="s">
        <v>41</v>
      </c>
      <c r="E35" s="12" t="s">
        <v>34</v>
      </c>
      <c r="F35" s="13" t="s">
        <v>42</v>
      </c>
    </row>
    <row r="36" spans="1:6" s="104" customFormat="1" ht="13.5" hidden="1" customHeight="1" x14ac:dyDescent="0.15">
      <c r="A36" s="201"/>
      <c r="B36" s="204" t="str">
        <f>계약현황공개!C27</f>
        <v>2022.02.23.</v>
      </c>
      <c r="C36" s="206" t="str">
        <f>계약현황공개!E27</f>
        <v>2022.02.23.~03.11.</v>
      </c>
      <c r="D36" s="208">
        <f>계약현황공개!C25</f>
        <v>4080000</v>
      </c>
      <c r="E36" s="208">
        <f>계약현황공개!E26</f>
        <v>3910000</v>
      </c>
      <c r="F36" s="210">
        <f>계약현황공개!C26</f>
        <v>0.95833333333333337</v>
      </c>
    </row>
    <row r="37" spans="1:6" s="104" customFormat="1" ht="13.5" hidden="1" customHeight="1" x14ac:dyDescent="0.15">
      <c r="A37" s="188"/>
      <c r="B37" s="205"/>
      <c r="C37" s="207"/>
      <c r="D37" s="209"/>
      <c r="E37" s="209"/>
      <c r="F37" s="211"/>
    </row>
    <row r="38" spans="1:6" s="104" customFormat="1" ht="14.25" hidden="1" x14ac:dyDescent="0.15">
      <c r="A38" s="187" t="s">
        <v>35</v>
      </c>
      <c r="B38" s="137" t="s">
        <v>36</v>
      </c>
      <c r="C38" s="137" t="s">
        <v>46</v>
      </c>
      <c r="D38" s="189" t="s">
        <v>37</v>
      </c>
      <c r="E38" s="190"/>
      <c r="F38" s="191"/>
    </row>
    <row r="39" spans="1:6" s="104" customFormat="1" ht="14.25" hidden="1" x14ac:dyDescent="0.15">
      <c r="A39" s="188"/>
      <c r="B39" s="56" t="str">
        <f>계약현황공개!E29</f>
        <v>조아트</v>
      </c>
      <c r="C39" s="7" t="s">
        <v>159</v>
      </c>
      <c r="D39" s="192" t="str">
        <f>계약현황공개!E30</f>
        <v>성남시 수정구 수정로 251번길7</v>
      </c>
      <c r="E39" s="193"/>
      <c r="F39" s="194"/>
    </row>
    <row r="40" spans="1:6" s="104" customFormat="1" ht="14.25" hidden="1" customHeight="1" x14ac:dyDescent="0.15">
      <c r="A40" s="136" t="s">
        <v>45</v>
      </c>
      <c r="B40" s="195" t="s">
        <v>126</v>
      </c>
      <c r="C40" s="196"/>
      <c r="D40" s="196"/>
      <c r="E40" s="196"/>
      <c r="F40" s="197"/>
    </row>
    <row r="41" spans="1:6" s="104" customFormat="1" ht="14.25" hidden="1" x14ac:dyDescent="0.15">
      <c r="A41" s="136" t="s">
        <v>43</v>
      </c>
      <c r="B41" s="195" t="s">
        <v>113</v>
      </c>
      <c r="C41" s="196"/>
      <c r="D41" s="196"/>
      <c r="E41" s="196"/>
      <c r="F41" s="197"/>
    </row>
    <row r="42" spans="1:6" s="104" customFormat="1" ht="15.75" hidden="1" thickBot="1" x14ac:dyDescent="0.2">
      <c r="A42" s="11" t="s">
        <v>38</v>
      </c>
      <c r="B42" s="184"/>
      <c r="C42" s="185"/>
      <c r="D42" s="185"/>
      <c r="E42" s="185"/>
      <c r="F42" s="186"/>
    </row>
    <row r="43" spans="1:6" ht="14.25" thickTop="1" x14ac:dyDescent="0.15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2022-04-02T05:02:51Z</dcterms:modified>
</cp:coreProperties>
</file>