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B4D8DA3B-3458-4402-BC0A-44F59F8ADB23}" xr6:coauthVersionLast="47" xr6:coauthVersionMax="47" xr10:uidLastSave="{00000000-0000-0000-0000-000000000000}"/>
  <bookViews>
    <workbookView xWindow="28680" yWindow="-120" windowWidth="28110" windowHeight="16440" tabRatio="747" firstSheet="1" activeTab="1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용역발주계획!$A$3:$L$6</definedName>
    <definedName name="_xlnm.Print_Area" localSheetId="6">대금지급현황!$A$1:$H$20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G20" i="6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<sst xmlns="http://schemas.openxmlformats.org/spreadsheetml/2006/main" count="470" uniqueCount="222">
  <si>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</si>
  <si>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</si>
  <si>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</si>
  <si>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</si>
  <si>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</si>
  <si>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</si>
  <si>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</si>
  <si>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</si>
  <si>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</si>
  <si>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</si>
  <si>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</si>
  <si>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</si>
  <si>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</si>
  <si>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</si>
  <si>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</si>
  <si>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</si>
  <si>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</si>
  <si>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</si>
  <si>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</si>
  <si>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</si>
  <si>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</si>
  <si>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</si>
  <si>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</si>
  <si>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</si>
  <si>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</si>
  <si>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</si>
  <si>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</si>
  <si>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</si>
  <si>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</si>
  <si>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</si>
  <si>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</si>
  <si>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</si>
  <si>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</si>
  <si>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</si>
  <si>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</si>
  <si>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</si>
  <si>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</si>
  <si>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</si>
  <si>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</si>
  <si>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</si>
  <si>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</si>
  <si>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</si>
  <si>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</si>
  <si>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</si>
  <si>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</si>
  <si>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</si>
  <si>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</si>
  <si>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</si>
  <si>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</si>
  <si>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</si>
  <si>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</si>
  <si>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</si>
  <si>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</si>
  <si>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</si>
  <si>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</si>
  <si>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</si>
  <si>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</si>
  <si>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</si>
  <si>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</si>
  <si>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</si>
  <si>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</si>
  <si>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</si>
  <si>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</si>
  <si>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</si>
  <si>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</si>
  <si>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</si>
  <si>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</si>
  <si>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</si>
  <si>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</si>
  <si>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</si>
  <si>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</si>
  <si>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</si>
  <si>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</si>
  <si>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</si>
  <si>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</si>
  <si>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</si>
  <si>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</si>
  <si>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</si>
  <si>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</si>
  <si>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</si>
  <si>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</si>
  <si>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</si>
  <si>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</si>
  <si>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</si>
  <si>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</si>
  <si>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</si>
  <si>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</si>
  <si>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</si>
  <si>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</si>
  <si>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</si>
  <si>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</si>
  <si>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</si>
  <si>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</si>
  <si>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</si>
  <si>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</si>
  <si>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</si>
  <si>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</si>
  <si>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</si>
  <si>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</si>
  <si>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</si>
  <si>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</si>
  <si>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</si>
  <si>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</si>
  <si>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</si>
  <si>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</si>
  <si>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</si>
  <si>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</si>
  <si>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</si>
  <si>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</si>
  <si>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</si>
  <si>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</si>
  <si>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</si>
  <si>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</si>
  <si>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</si>
  <si>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</si>
  <si>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</si>
  <si>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</si>
  <si>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</si>
  <si>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</si>
  <si>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</si>
  <si>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</si>
  <si>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</si>
  <si>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</si>
  <si>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</si>
  <si>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</si>
  <si>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</si>
  <si>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</si>
  <si>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</si>
  <si>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</si>
  <si>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</si>
  <si>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</si>
  <si>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</si>
  <si>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</si>
  <si>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</si>
  <si>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</si>
  <si>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</si>
  <si>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</si>
  <si>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</si>
  <si>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</si>
  <si>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주식회사 한창</t>
  </si>
  <si>
    <t>주식회사 한창</t>
    <phoneticPr fontId="5" type="noConversion"/>
  </si>
  <si>
    <t>임춘재</t>
    <phoneticPr fontId="5" type="noConversion"/>
  </si>
  <si>
    <t>2024년</t>
  </si>
  <si>
    <t>수의총액 (수의계약 총액계약)</t>
  </si>
  <si>
    <t>2024.04.12.</t>
    <phoneticPr fontId="5" type="noConversion"/>
  </si>
  <si>
    <t>5월</t>
    <phoneticPr fontId="5" type="noConversion"/>
  </si>
  <si>
    <t>2024.04.30.</t>
    <phoneticPr fontId="5" type="noConversion"/>
  </si>
  <si>
    <t>2024.05.01.</t>
    <phoneticPr fontId="5" type="noConversion"/>
  </si>
  <si>
    <t>2024년 대학생진로멘토단 『꿈나르샤』 워크숍 숙박비 계약</t>
    <phoneticPr fontId="12" type="noConversion"/>
  </si>
  <si>
    <t>주식회사 클로버리조트</t>
    <phoneticPr fontId="12" type="noConversion"/>
  </si>
  <si>
    <t>『메타서바이벌』 영상 콘텐츠 제작</t>
    <phoneticPr fontId="12" type="noConversion"/>
  </si>
  <si>
    <t>엠템즈 미디어 스튜디오</t>
    <phoneticPr fontId="12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</si>
  <si>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</si>
  <si>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</si>
  <si>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</si>
  <si>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</si>
  <si>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</si>
  <si>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</si>
  <si>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</si>
  <si>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</si>
  <si>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</si>
  <si>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</si>
  <si>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</si>
  <si>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</si>
  <si>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</si>
  <si>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</si>
  <si>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방역, 소독 위탁_연간</t>
    <phoneticPr fontId="5" type="noConversion"/>
  </si>
  <si>
    <t>2024년 조경수 및 병해충방제관리</t>
    <phoneticPr fontId="5" type="noConversion"/>
  </si>
  <si>
    <t>2024.10.31.</t>
    <phoneticPr fontId="5" type="noConversion"/>
  </si>
  <si>
    <t>㈜라온누리</t>
    <phoneticPr fontId="5" type="noConversion"/>
  </si>
  <si>
    <t>성남시 분당구 내정로 173번길</t>
    <phoneticPr fontId="5" type="noConversion"/>
  </si>
  <si>
    <t>2024년 상반기 시설물 정기안전점검</t>
    <phoneticPr fontId="5" type="noConversion"/>
  </si>
  <si>
    <t>2024년 상반기 위험성 평가</t>
    <phoneticPr fontId="5" type="noConversion"/>
  </si>
  <si>
    <t>2024.04.11.</t>
    <phoneticPr fontId="5" type="noConversion"/>
  </si>
  <si>
    <t>2024.04.08.~2024.10.31.</t>
    <phoneticPr fontId="5" type="noConversion"/>
  </si>
  <si>
    <t>2024.04.15.~2024.05.13.</t>
    <phoneticPr fontId="5" type="noConversion"/>
  </si>
  <si>
    <t>2024.05.13.</t>
    <phoneticPr fontId="5" type="noConversion"/>
  </si>
  <si>
    <t>2024.04.16.~2024.05.14.</t>
    <phoneticPr fontId="5" type="noConversion"/>
  </si>
  <si>
    <t>2024.05.14.</t>
    <phoneticPr fontId="5" type="noConversion"/>
  </si>
  <si>
    <t>시설물안전연구원 주식회사</t>
    <phoneticPr fontId="5" type="noConversion"/>
  </si>
  <si>
    <t>(사)대한산업안전협회 성남지회</t>
    <phoneticPr fontId="5" type="noConversion"/>
  </si>
  <si>
    <t>성남시 중원구 광명로 115</t>
    <phoneticPr fontId="5" type="noConversion"/>
  </si>
  <si>
    <t>성남시 중원구 둔촌대로 484</t>
    <phoneticPr fontId="5" type="noConversion"/>
  </si>
  <si>
    <t>전용제</t>
    <phoneticPr fontId="5" type="noConversion"/>
  </si>
  <si>
    <t>최명란</t>
    <phoneticPr fontId="5" type="noConversion"/>
  </si>
  <si>
    <t>지능형 CCTV설치공사</t>
    <phoneticPr fontId="5" type="noConversion"/>
  </si>
  <si>
    <t>배영현</t>
    <phoneticPr fontId="5" type="noConversion"/>
  </si>
  <si>
    <t>031-729-9311</t>
    <phoneticPr fontId="5" type="noConversion"/>
  </si>
  <si>
    <t>냉온수기 세관 작업</t>
    <phoneticPr fontId="5" type="noConversion"/>
  </si>
  <si>
    <t>김예진</t>
    <phoneticPr fontId="5" type="noConversion"/>
  </si>
  <si>
    <t>031-729-9318</t>
    <phoneticPr fontId="5" type="noConversion"/>
  </si>
  <si>
    <t>통신</t>
    <phoneticPr fontId="5" type="noConversion"/>
  </si>
  <si>
    <t>2024.04.05.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</si>
  <si>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</si>
  <si>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</si>
  <si>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</si>
  <si>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</si>
  <si>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</si>
  <si>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</si>
  <si>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</si>
  <si>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</si>
  <si>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</si>
  <si>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</si>
  <si>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</si>
  <si>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</si>
  <si>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</si>
  <si>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</si>
  <si>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2024.03.19.</t>
    <phoneticPr fontId="5" type="noConversion"/>
  </si>
  <si>
    <t>2024.03.20.</t>
    <phoneticPr fontId="5" type="noConversion"/>
  </si>
  <si>
    <t>엠템즈 미디어 스튜디오</t>
    <phoneticPr fontId="5" type="noConversion"/>
  </si>
  <si>
    <t>「메타서바이벌」프로그램</t>
    <phoneticPr fontId="5" type="noConversion"/>
  </si>
  <si>
    <t>서희선</t>
    <phoneticPr fontId="5" type="noConversion"/>
  </si>
  <si>
    <t>031-729-9353</t>
    <phoneticPr fontId="5" type="noConversion"/>
  </si>
  <si>
    <t>2024.05.02.</t>
    <phoneticPr fontId="5" type="noConversion"/>
  </si>
  <si>
    <t>2024년 중원청소년수련관 방역, 소독 위탁</t>
    <phoneticPr fontId="5" type="noConversion"/>
  </si>
  <si>
    <t>2024.04.26.</t>
    <phoneticPr fontId="5" type="noConversion"/>
  </si>
  <si>
    <t>성년의날 무대,음향 설치 및 공연계약</t>
    <phoneticPr fontId="5" type="noConversion"/>
  </si>
  <si>
    <t>현석대</t>
    <phoneticPr fontId="5" type="noConversion"/>
  </si>
  <si>
    <t>행사장 타프설치 및 나무매대 임차 계약</t>
    <phoneticPr fontId="5" type="noConversion"/>
  </si>
  <si>
    <t>031-729-9332</t>
    <phoneticPr fontId="5" type="noConversion"/>
  </si>
  <si>
    <t>2024.03.31.</t>
    <phoneticPr fontId="5" type="noConversion"/>
  </si>
  <si>
    <t>2024.04.01.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</si>
</sst>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  <numFmt numFmtId="183" formatCode="#,##0_);[Red]\(#,##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1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77" fontId="29" fillId="0" borderId="5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1" fontId="22" fillId="0" borderId="1" xfId="1" applyFont="1" applyFill="1" applyBorder="1" applyAlignment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182" fontId="17" fillId="3" borderId="31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2" xfId="0" quotePrefix="1" applyFont="1" applyBorder="1" applyAlignment="1">
      <alignment horizontal="center" vertical="center" wrapText="1"/>
    </xf>
    <xf numFmtId="0" fontId="22" fillId="0" borderId="52" xfId="0" quotePrefix="1" applyFont="1" applyBorder="1" applyAlignment="1">
      <alignment horizontal="center" vertical="center"/>
    </xf>
    <xf numFmtId="176" fontId="24" fillId="0" borderId="52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0" fontId="23" fillId="2" borderId="30" xfId="0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2" xfId="0" applyNumberFormat="1" applyFont="1" applyFill="1" applyBorder="1" applyAlignment="1">
      <alignment horizontal="center" vertical="center"/>
    </xf>
    <xf numFmtId="0" fontId="22" fillId="0" borderId="52" xfId="0" quotePrefix="1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5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shrinkToFit="1"/>
    </xf>
    <xf numFmtId="0" fontId="32" fillId="2" borderId="17" xfId="0" applyFont="1" applyFill="1" applyBorder="1" applyAlignment="1">
      <alignment horizontal="center" vertical="center" shrinkToFit="1"/>
    </xf>
    <xf numFmtId="0" fontId="35" fillId="2" borderId="3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178" fontId="22" fillId="2" borderId="58" xfId="0" applyNumberFormat="1" applyFont="1" applyFill="1" applyBorder="1" applyAlignment="1">
      <alignment horizontal="center" vertical="center"/>
    </xf>
    <xf numFmtId="177" fontId="23" fillId="0" borderId="52" xfId="0" applyNumberFormat="1" applyFont="1" applyBorder="1" applyAlignment="1">
      <alignment horizontal="center" vertical="center" shrinkToFit="1"/>
    </xf>
    <xf numFmtId="41" fontId="24" fillId="0" borderId="52" xfId="1" applyFont="1" applyBorder="1" applyAlignment="1" applyProtection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177" fontId="23" fillId="0" borderId="55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2" fillId="0" borderId="6" xfId="0" applyFont="1" applyBorder="1" applyAlignment="1">
      <alignment horizontal="center" vertical="center" shrinkToFit="1"/>
    </xf>
    <xf numFmtId="41" fontId="22" fillId="0" borderId="6" xfId="1" applyFont="1" applyFill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177" fontId="22" fillId="0" borderId="53" xfId="0" applyNumberFormat="1" applyFont="1" applyBorder="1" applyAlignment="1">
      <alignment horizontal="center" vertical="center" wrapText="1"/>
    </xf>
    <xf numFmtId="0" fontId="3" fillId="4" borderId="0" xfId="0" applyFont="1" applyFill="1"/>
    <xf numFmtId="177" fontId="22" fillId="0" borderId="6" xfId="0" applyNumberFormat="1" applyFont="1" applyBorder="1" applyAlignment="1">
      <alignment horizontal="center" vertical="center" wrapText="1"/>
    </xf>
    <xf numFmtId="177" fontId="22" fillId="0" borderId="19" xfId="0" applyNumberFormat="1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shrinkToFit="1"/>
    </xf>
    <xf numFmtId="179" fontId="18" fillId="4" borderId="61" xfId="0" applyNumberFormat="1" applyFont="1" applyFill="1" applyBorder="1" applyAlignment="1">
      <alignment horizontal="center" vertical="center" shrinkToFit="1"/>
    </xf>
    <xf numFmtId="0" fontId="18" fillId="4" borderId="60" xfId="0" applyFont="1" applyFill="1" applyBorder="1" applyAlignment="1">
      <alignment horizontal="center" vertical="center" shrinkToFit="1"/>
    </xf>
    <xf numFmtId="0" fontId="18" fillId="4" borderId="61" xfId="0" applyFont="1" applyFill="1" applyBorder="1" applyAlignment="1">
      <alignment horizontal="center" vertical="center" shrinkToFit="1"/>
    </xf>
    <xf numFmtId="38" fontId="18" fillId="4" borderId="61" xfId="256" applyNumberFormat="1" applyFont="1" applyFill="1" applyBorder="1" applyAlignment="1">
      <alignment horizontal="center" vertical="center" shrinkToFit="1"/>
    </xf>
    <xf numFmtId="0" fontId="18" fillId="4" borderId="61" xfId="0" quotePrefix="1" applyFont="1" applyFill="1" applyBorder="1" applyAlignment="1">
      <alignment horizontal="center" vertical="center" shrinkToFit="1"/>
    </xf>
    <xf numFmtId="41" fontId="18" fillId="4" borderId="61" xfId="257" applyFont="1" applyFill="1" applyBorder="1" applyAlignment="1">
      <alignment horizontal="center" vertical="center" shrinkToFit="1"/>
    </xf>
    <xf numFmtId="0" fontId="18" fillId="4" borderId="62" xfId="0" applyFont="1" applyFill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22" fillId="0" borderId="26" xfId="0" applyFont="1" applyBorder="1" applyAlignment="1">
      <alignment vertical="center" shrinkToFit="1"/>
    </xf>
    <xf numFmtId="0" fontId="23" fillId="0" borderId="1" xfId="259" applyFont="1" applyBorder="1" applyAlignment="1">
      <alignment horizontal="center" vertical="center"/>
    </xf>
    <xf numFmtId="41" fontId="23" fillId="0" borderId="1" xfId="259" applyNumberFormat="1" applyFont="1" applyBorder="1" applyAlignment="1">
      <alignment horizontal="center" vertical="center"/>
    </xf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177" fontId="22" fillId="0" borderId="6" xfId="0" applyNumberFormat="1" applyFont="1" applyBorder="1" applyAlignment="1">
      <alignment horizontal="center" vertical="center" shrinkToFit="1"/>
    </xf>
    <xf numFmtId="41" fontId="9" fillId="4" borderId="0" xfId="0" applyNumberFormat="1" applyFont="1" applyFill="1" applyAlignment="1">
      <alignment horizontal="center"/>
    </xf>
    <xf numFmtId="0" fontId="22" fillId="0" borderId="1" xfId="259" applyFont="1" applyBorder="1" applyAlignment="1">
      <alignment horizontal="center" vertical="center"/>
    </xf>
    <xf numFmtId="41" fontId="22" fillId="0" borderId="1" xfId="259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0" fontId="22" fillId="0" borderId="65" xfId="259" applyFont="1" applyBorder="1" applyAlignment="1">
      <alignment horizontal="center" vertical="center"/>
    </xf>
    <xf numFmtId="41" fontId="22" fillId="0" borderId="65" xfId="259" applyNumberFormat="1" applyFont="1" applyBorder="1" applyAlignment="1">
      <alignment horizontal="center" vertical="center"/>
    </xf>
    <xf numFmtId="49" fontId="23" fillId="2" borderId="30" xfId="0" applyNumberFormat="1" applyFont="1" applyFill="1" applyBorder="1" applyAlignment="1">
      <alignment horizontal="center" vertical="center"/>
    </xf>
    <xf numFmtId="181" fontId="18" fillId="0" borderId="68" xfId="0" applyNumberFormat="1" applyFont="1" applyBorder="1" applyAlignment="1">
      <alignment horizontal="center" vertical="center" shrinkToFit="1"/>
    </xf>
    <xf numFmtId="179" fontId="18" fillId="0" borderId="69" xfId="0" applyNumberFormat="1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4" borderId="69" xfId="0" applyFont="1" applyFill="1" applyBorder="1" applyAlignment="1">
      <alignment horizontal="center" vertical="center" shrinkToFit="1"/>
    </xf>
    <xf numFmtId="38" fontId="18" fillId="4" borderId="69" xfId="2" applyNumberFormat="1" applyFont="1" applyFill="1" applyBorder="1" applyAlignment="1">
      <alignment horizontal="center" vertical="center" shrinkToFit="1"/>
    </xf>
    <xf numFmtId="41" fontId="18" fillId="4" borderId="69" xfId="1" quotePrefix="1" applyFont="1" applyFill="1" applyBorder="1" applyAlignment="1">
      <alignment horizontal="center" vertical="center" shrinkToFit="1"/>
    </xf>
    <xf numFmtId="177" fontId="18" fillId="4" borderId="69" xfId="1" applyNumberFormat="1" applyFont="1" applyFill="1" applyBorder="1" applyAlignment="1">
      <alignment horizontal="center" vertical="center" shrinkToFit="1"/>
    </xf>
    <xf numFmtId="41" fontId="18" fillId="4" borderId="70" xfId="258" applyFont="1" applyFill="1" applyBorder="1" applyAlignment="1">
      <alignment horizontal="center" vertical="center" shrinkToFit="1"/>
    </xf>
    <xf numFmtId="181" fontId="18" fillId="0" borderId="63" xfId="0" applyNumberFormat="1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  <xf numFmtId="38" fontId="18" fillId="4" borderId="7" xfId="2" applyNumberFormat="1" applyFont="1" applyFill="1" applyBorder="1" applyAlignment="1">
      <alignment horizontal="center" vertical="center" shrinkToFit="1"/>
    </xf>
    <xf numFmtId="41" fontId="18" fillId="4" borderId="7" xfId="1" quotePrefix="1" applyFont="1" applyFill="1" applyBorder="1" applyAlignment="1">
      <alignment horizontal="center" vertical="center" shrinkToFit="1"/>
    </xf>
    <xf numFmtId="177" fontId="18" fillId="4" borderId="7" xfId="1" applyNumberFormat="1" applyFont="1" applyFill="1" applyBorder="1" applyAlignment="1">
      <alignment horizontal="center" vertical="center" shrinkToFit="1"/>
    </xf>
    <xf numFmtId="41" fontId="18" fillId="4" borderId="8" xfId="258" applyFont="1" applyFill="1" applyBorder="1" applyAlignment="1">
      <alignment horizontal="center" vertical="center" shrinkToFit="1"/>
    </xf>
    <xf numFmtId="177" fontId="22" fillId="0" borderId="65" xfId="0" applyNumberFormat="1" applyFont="1" applyBorder="1" applyAlignment="1">
      <alignment horizontal="center" vertical="center" wrapText="1"/>
    </xf>
    <xf numFmtId="177" fontId="22" fillId="0" borderId="65" xfId="0" applyNumberFormat="1" applyFont="1" applyBorder="1" applyAlignment="1">
      <alignment horizontal="center" vertical="center" shrinkToFit="1"/>
    </xf>
    <xf numFmtId="177" fontId="22" fillId="0" borderId="66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shrinkToFit="1"/>
    </xf>
    <xf numFmtId="0" fontId="23" fillId="0" borderId="6" xfId="259" applyFont="1" applyBorder="1" applyAlignment="1">
      <alignment horizontal="center" vertical="center"/>
    </xf>
    <xf numFmtId="41" fontId="23" fillId="0" borderId="6" xfId="259" applyNumberFormat="1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 wrapText="1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177" fontId="22" fillId="0" borderId="53" xfId="0" applyNumberFormat="1" applyFont="1" applyFill="1" applyBorder="1" applyAlignment="1">
      <alignment horizontal="center" vertical="center" wrapText="1"/>
    </xf>
    <xf numFmtId="180" fontId="18" fillId="0" borderId="26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38" fontId="18" fillId="4" borderId="1" xfId="2" applyNumberFormat="1" applyFont="1" applyFill="1" applyBorder="1" applyAlignment="1">
      <alignment horizontal="center" vertical="center" shrinkToFit="1"/>
    </xf>
    <xf numFmtId="38" fontId="18" fillId="4" borderId="69" xfId="2" applyNumberFormat="1" applyFont="1" applyFill="1" applyBorder="1" applyAlignment="1">
      <alignment horizontal="right" vertical="center" shrinkToFit="1"/>
    </xf>
    <xf numFmtId="180" fontId="18" fillId="0" borderId="54" xfId="0" applyNumberFormat="1" applyFont="1" applyBorder="1" applyAlignment="1">
      <alignment horizontal="center" vertical="center" shrinkToFit="1"/>
    </xf>
    <xf numFmtId="179" fontId="18" fillId="4" borderId="52" xfId="0" applyNumberFormat="1" applyFont="1" applyFill="1" applyBorder="1" applyAlignment="1">
      <alignment horizontal="center" vertical="center" shrinkToFit="1"/>
    </xf>
    <xf numFmtId="38" fontId="18" fillId="4" borderId="52" xfId="2" applyNumberFormat="1" applyFont="1" applyFill="1" applyBorder="1" applyAlignment="1">
      <alignment horizontal="center" vertical="center" shrinkToFit="1"/>
    </xf>
    <xf numFmtId="183" fontId="17" fillId="0" borderId="52" xfId="1" applyNumberFormat="1" applyFont="1" applyFill="1" applyBorder="1" applyAlignment="1">
      <alignment horizontal="right" vertical="center" shrinkToFit="1"/>
    </xf>
    <xf numFmtId="0" fontId="18" fillId="4" borderId="52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57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34" fillId="0" borderId="51" xfId="0" applyFont="1" applyBorder="1" applyAlignment="1">
      <alignment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40" xfId="0" applyNumberFormat="1" applyFont="1" applyBorder="1" applyAlignment="1">
      <alignment horizontal="center" vertical="center" wrapText="1"/>
    </xf>
    <xf numFmtId="9" fontId="36" fillId="0" borderId="42" xfId="0" applyNumberFormat="1" applyFont="1" applyBorder="1" applyAlignment="1">
      <alignment horizontal="center" vertical="center" wrapText="1"/>
    </xf>
    <xf numFmtId="0" fontId="22" fillId="0" borderId="26" xfId="0" applyFont="1" applyFill="1" applyBorder="1" applyAlignment="1">
      <alignment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6" xfId="0" quotePrefix="1" applyFont="1" applyFill="1" applyBorder="1" applyAlignment="1">
      <alignment horizontal="right" vertical="center"/>
    </xf>
    <xf numFmtId="49" fontId="22" fillId="0" borderId="19" xfId="0" applyNumberFormat="1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64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3" xfId="0" applyNumberFormat="1" applyFont="1" applyFill="1" applyBorder="1" applyAlignment="1">
      <alignment horizontal="center" vertical="center" wrapText="1"/>
    </xf>
    <xf numFmtId="0" fontId="23" fillId="0" borderId="64" xfId="259" applyFont="1" applyFill="1" applyBorder="1" applyAlignment="1">
      <alignment horizontal="left" vertical="center" shrinkToFit="1"/>
    </xf>
    <xf numFmtId="0" fontId="22" fillId="0" borderId="64" xfId="259" applyFont="1" applyFill="1" applyBorder="1" applyAlignment="1">
      <alignment horizontal="left" vertical="center"/>
    </xf>
    <xf numFmtId="41" fontId="23" fillId="0" borderId="1" xfId="1" applyFont="1" applyFill="1" applyBorder="1" applyAlignment="1">
      <alignment horizontal="right" vertical="center"/>
    </xf>
    <xf numFmtId="0" fontId="29" fillId="0" borderId="1" xfId="0" quotePrefix="1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left" vertical="center"/>
    </xf>
    <xf numFmtId="0" fontId="23" fillId="0" borderId="67" xfId="0" applyFont="1" applyFill="1" applyBorder="1" applyAlignment="1">
      <alignment horizontal="center" vertical="center"/>
    </xf>
    <xf numFmtId="41" fontId="22" fillId="0" borderId="65" xfId="259" applyNumberFormat="1" applyFont="1" applyFill="1" applyBorder="1" applyAlignment="1">
      <alignment horizontal="center" vertical="center"/>
    </xf>
    <xf numFmtId="41" fontId="22" fillId="0" borderId="65" xfId="1" quotePrefix="1" applyFont="1" applyFill="1" applyBorder="1" applyAlignment="1">
      <alignment horizontal="right" vertical="center"/>
    </xf>
    <xf numFmtId="41" fontId="22" fillId="0" borderId="65" xfId="1" applyFont="1" applyFill="1" applyBorder="1" applyAlignment="1">
      <alignment vertical="center"/>
    </xf>
    <xf numFmtId="177" fontId="22" fillId="0" borderId="6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0" fontId="22" fillId="0" borderId="65" xfId="259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shrinkToFit="1"/>
    </xf>
    <xf numFmtId="0" fontId="23" fillId="0" borderId="1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left" vertical="center" shrinkToFit="1"/>
    </xf>
    <xf numFmtId="0" fontId="22" fillId="0" borderId="1" xfId="259" applyFont="1" applyFill="1" applyBorder="1" applyAlignment="1">
      <alignment horizontal="left" vertical="center"/>
    </xf>
    <xf numFmtId="0" fontId="22" fillId="0" borderId="6" xfId="259" applyFont="1" applyFill="1" applyBorder="1" applyAlignment="1">
      <alignment horizontal="left" vertical="center"/>
    </xf>
    <xf numFmtId="0" fontId="23" fillId="0" borderId="6" xfId="259" applyFont="1" applyFill="1" applyBorder="1" applyAlignment="1">
      <alignment horizontal="center" vertical="center"/>
    </xf>
    <xf numFmtId="0" fontId="22" fillId="0" borderId="65" xfId="259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center" vertical="center"/>
    </xf>
    <xf numFmtId="41" fontId="22" fillId="0" borderId="7" xfId="259" applyNumberFormat="1" applyFont="1" applyFill="1" applyBorder="1" applyAlignment="1">
      <alignment horizontal="center" vertical="center"/>
    </xf>
    <xf numFmtId="0" fontId="22" fillId="0" borderId="7" xfId="0" quotePrefix="1" applyFont="1" applyFill="1" applyBorder="1" applyAlignment="1">
      <alignment horizontal="right" vertical="center"/>
    </xf>
    <xf numFmtId="41" fontId="22" fillId="0" borderId="7" xfId="1" quotePrefix="1" applyFont="1" applyFill="1" applyBorder="1" applyAlignment="1">
      <alignment horizontal="right" vertical="center"/>
    </xf>
    <xf numFmtId="41" fontId="22" fillId="0" borderId="7" xfId="1" applyFont="1" applyFill="1" applyBorder="1" applyAlignment="1">
      <alignment vertical="center"/>
    </xf>
    <xf numFmtId="177" fontId="22" fillId="0" borderId="8" xfId="0" applyNumberFormat="1" applyFont="1" applyFill="1" applyBorder="1" applyAlignment="1">
      <alignment horizontal="center" vertical="center" wrapTex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zoomScaleNormal="100" workbookViewId="0">
      <selection activeCell="E16" sqref="E16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76" t="s">
        <v>45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7" t="s">
        <v>30</v>
      </c>
      <c r="B3" s="18" t="s">
        <v>31</v>
      </c>
      <c r="C3" s="18" t="s">
        <v>46</v>
      </c>
      <c r="D3" s="19" t="s">
        <v>0</v>
      </c>
      <c r="E3" s="18" t="s">
        <v>47</v>
      </c>
      <c r="F3" s="18" t="s">
        <v>48</v>
      </c>
      <c r="G3" s="105" t="s">
        <v>49</v>
      </c>
      <c r="H3" s="105" t="s">
        <v>101</v>
      </c>
      <c r="I3" s="105" t="s">
        <v>32</v>
      </c>
      <c r="J3" s="105" t="s">
        <v>33</v>
      </c>
      <c r="K3" s="105" t="s">
        <v>34</v>
      </c>
      <c r="L3" s="106" t="s">
        <v>1</v>
      </c>
    </row>
    <row r="4" spans="1:12" s="20" customFormat="1" ht="24" customHeight="1" thickTop="1" thickBot="1">
      <c r="A4" s="108" t="s">
        <v>113</v>
      </c>
      <c r="B4" s="107" t="s">
        <v>29</v>
      </c>
      <c r="C4" s="114" t="s">
        <v>112</v>
      </c>
      <c r="D4" s="109"/>
      <c r="E4" s="110"/>
      <c r="F4" s="111"/>
      <c r="G4" s="109"/>
      <c r="H4" s="112"/>
      <c r="I4" s="109"/>
      <c r="J4" s="109"/>
      <c r="K4" s="109"/>
      <c r="L4" s="113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2"/>
  <sheetViews>
    <sheetView zoomScale="90" zoomScaleNormal="90" workbookViewId="0">
      <selection activeCell="J18" sqref="J18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77" t="s">
        <v>11</v>
      </c>
      <c r="B1" s="177"/>
      <c r="C1" s="177"/>
      <c r="D1" s="177"/>
      <c r="E1" s="177"/>
      <c r="F1" s="177"/>
    </row>
    <row r="2" spans="1:11" ht="32.25" thickBot="1">
      <c r="A2" s="26" t="s">
        <v>70</v>
      </c>
      <c r="B2" s="37"/>
      <c r="C2" s="38"/>
      <c r="D2" s="38"/>
      <c r="E2" s="28"/>
      <c r="F2" s="39" t="s">
        <v>107</v>
      </c>
    </row>
    <row r="3" spans="1:11" ht="33.75" customHeight="1">
      <c r="A3" s="80" t="s">
        <v>14</v>
      </c>
      <c r="B3" s="214" t="str">
        <f>계약현황공개!C3</f>
        <v>2024년 조경수 및 병해충방제관리</v>
      </c>
      <c r="C3" s="215"/>
      <c r="D3" s="215"/>
      <c r="E3" s="215"/>
      <c r="F3" s="216"/>
    </row>
    <row r="4" spans="1:11" ht="25.5" customHeight="1">
      <c r="A4" s="217" t="s">
        <v>22</v>
      </c>
      <c r="B4" s="220" t="s">
        <v>15</v>
      </c>
      <c r="C4" s="220" t="s">
        <v>56</v>
      </c>
      <c r="D4" s="81" t="s">
        <v>23</v>
      </c>
      <c r="E4" s="81" t="s">
        <v>16</v>
      </c>
      <c r="F4" s="82" t="s">
        <v>74</v>
      </c>
    </row>
    <row r="5" spans="1:11" ht="25.5" customHeight="1">
      <c r="A5" s="218"/>
      <c r="B5" s="221"/>
      <c r="C5" s="221"/>
      <c r="D5" s="81" t="s">
        <v>24</v>
      </c>
      <c r="E5" s="81" t="s">
        <v>17</v>
      </c>
      <c r="F5" s="82" t="s">
        <v>25</v>
      </c>
    </row>
    <row r="6" spans="1:11" ht="25.5" customHeight="1">
      <c r="A6" s="218"/>
      <c r="B6" s="222" t="str">
        <f>계약현황공개!C6</f>
        <v>2024.04.05.</v>
      </c>
      <c r="C6" s="224" t="str">
        <f>계약현황공개!E6</f>
        <v>2024.04.08.~2024.10.31.</v>
      </c>
      <c r="D6" s="226">
        <f>계약현황공개!C4</f>
        <v>19880000</v>
      </c>
      <c r="E6" s="226">
        <f>계약현황공개!E5</f>
        <v>18190000</v>
      </c>
      <c r="F6" s="228">
        <f>E6/D6</f>
        <v>0.91498993963782693</v>
      </c>
    </row>
    <row r="7" spans="1:11" ht="25.5" customHeight="1">
      <c r="A7" s="219"/>
      <c r="B7" s="223"/>
      <c r="C7" s="225"/>
      <c r="D7" s="227"/>
      <c r="E7" s="227"/>
      <c r="F7" s="229"/>
      <c r="K7" t="s">
        <v>99</v>
      </c>
    </row>
    <row r="8" spans="1:11" ht="25.5" customHeight="1">
      <c r="A8" s="197" t="s">
        <v>18</v>
      </c>
      <c r="B8" s="98" t="s">
        <v>19</v>
      </c>
      <c r="C8" s="98" t="s">
        <v>28</v>
      </c>
      <c r="D8" s="208" t="s">
        <v>20</v>
      </c>
      <c r="E8" s="209"/>
      <c r="F8" s="210"/>
    </row>
    <row r="9" spans="1:11" ht="30" customHeight="1">
      <c r="A9" s="198"/>
      <c r="B9" s="99" t="str">
        <f>계약현황공개!E8</f>
        <v>㈜라온누리</v>
      </c>
      <c r="C9" s="100" t="s">
        <v>141</v>
      </c>
      <c r="D9" s="211" t="str">
        <f>계약현황공개!E9</f>
        <v>성남시 분당구 내정로 173번길</v>
      </c>
      <c r="E9" s="212"/>
      <c r="F9" s="213"/>
    </row>
    <row r="10" spans="1:11" ht="30" customHeight="1">
      <c r="A10" s="83" t="s">
        <v>27</v>
      </c>
      <c r="B10" s="199" t="s">
        <v>73</v>
      </c>
      <c r="C10" s="200"/>
      <c r="D10" s="200"/>
      <c r="E10" s="200"/>
      <c r="F10" s="201"/>
    </row>
    <row r="11" spans="1:11" ht="30" customHeight="1">
      <c r="A11" s="83" t="s">
        <v>26</v>
      </c>
      <c r="B11" s="202" t="s">
        <v>70</v>
      </c>
      <c r="C11" s="203"/>
      <c r="D11" s="203"/>
      <c r="E11" s="203"/>
      <c r="F11" s="204"/>
    </row>
    <row r="12" spans="1:11" ht="25.5" customHeight="1" thickBot="1">
      <c r="A12" s="84" t="s">
        <v>21</v>
      </c>
      <c r="B12" s="205"/>
      <c r="C12" s="206"/>
      <c r="D12" s="206"/>
      <c r="E12" s="206"/>
      <c r="F12" s="207"/>
    </row>
    <row r="13" spans="1:11" ht="33.75" customHeight="1">
      <c r="A13" s="80" t="s">
        <v>14</v>
      </c>
      <c r="B13" s="214" t="str">
        <f>계약현황공개!C10</f>
        <v>2024년 상반기 시설물 정기안전점검</v>
      </c>
      <c r="C13" s="215"/>
      <c r="D13" s="215"/>
      <c r="E13" s="215"/>
      <c r="F13" s="216"/>
    </row>
    <row r="14" spans="1:11" ht="25.5" customHeight="1">
      <c r="A14" s="217" t="s">
        <v>22</v>
      </c>
      <c r="B14" s="220" t="s">
        <v>15</v>
      </c>
      <c r="C14" s="220" t="s">
        <v>56</v>
      </c>
      <c r="D14" s="81" t="s">
        <v>23</v>
      </c>
      <c r="E14" s="81" t="s">
        <v>16</v>
      </c>
      <c r="F14" s="82" t="s">
        <v>74</v>
      </c>
    </row>
    <row r="15" spans="1:11" ht="25.5" customHeight="1">
      <c r="A15" s="218"/>
      <c r="B15" s="221"/>
      <c r="C15" s="221"/>
      <c r="D15" s="81" t="s">
        <v>24</v>
      </c>
      <c r="E15" s="81" t="s">
        <v>17</v>
      </c>
      <c r="F15" s="82" t="s">
        <v>25</v>
      </c>
    </row>
    <row r="16" spans="1:11" ht="25.5" customHeight="1">
      <c r="A16" s="218"/>
      <c r="B16" s="222" t="str">
        <f>계약현황공개!C13</f>
        <v>2024.04.11.</v>
      </c>
      <c r="C16" s="224" t="str">
        <f>계약현황공개!E13</f>
        <v>2024.04.15.~2024.05.13.</v>
      </c>
      <c r="D16" s="226">
        <f>계약현황공개!C11</f>
        <v>3100000</v>
      </c>
      <c r="E16" s="226">
        <f>계약현황공개!E12</f>
        <v>2880000</v>
      </c>
      <c r="F16" s="228">
        <f>E16/D16</f>
        <v>0.92903225806451617</v>
      </c>
    </row>
    <row r="17" spans="1:11" ht="25.5" customHeight="1">
      <c r="A17" s="219"/>
      <c r="B17" s="223"/>
      <c r="C17" s="225"/>
      <c r="D17" s="227"/>
      <c r="E17" s="227"/>
      <c r="F17" s="229"/>
      <c r="K17" t="s">
        <v>99</v>
      </c>
    </row>
    <row r="18" spans="1:11" ht="25.5" customHeight="1">
      <c r="A18" s="197" t="s">
        <v>18</v>
      </c>
      <c r="B18" s="98" t="s">
        <v>19</v>
      </c>
      <c r="C18" s="98" t="s">
        <v>28</v>
      </c>
      <c r="D18" s="208" t="s">
        <v>20</v>
      </c>
      <c r="E18" s="209"/>
      <c r="F18" s="210"/>
    </row>
    <row r="19" spans="1:11" ht="30" customHeight="1">
      <c r="A19" s="198"/>
      <c r="B19" s="99" t="str">
        <f>계약현황공개!E15</f>
        <v>시설물안전연구원 주식회사</v>
      </c>
      <c r="C19" s="100" t="s">
        <v>184</v>
      </c>
      <c r="D19" s="211" t="str">
        <f>계약현황공개!E16</f>
        <v>성남시 중원구 광명로 115</v>
      </c>
      <c r="E19" s="212"/>
      <c r="F19" s="213"/>
    </row>
    <row r="20" spans="1:11" ht="30" customHeight="1">
      <c r="A20" s="83" t="s">
        <v>27</v>
      </c>
      <c r="B20" s="199" t="s">
        <v>73</v>
      </c>
      <c r="C20" s="200"/>
      <c r="D20" s="200"/>
      <c r="E20" s="200"/>
      <c r="F20" s="201"/>
    </row>
    <row r="21" spans="1:11" ht="30" customHeight="1">
      <c r="A21" s="83" t="s">
        <v>26</v>
      </c>
      <c r="B21" s="202" t="s">
        <v>70</v>
      </c>
      <c r="C21" s="203"/>
      <c r="D21" s="203"/>
      <c r="E21" s="203"/>
      <c r="F21" s="204"/>
    </row>
    <row r="22" spans="1:11" ht="25.5" customHeight="1" thickBot="1">
      <c r="A22" s="84" t="s">
        <v>21</v>
      </c>
      <c r="B22" s="205"/>
      <c r="C22" s="206"/>
      <c r="D22" s="206"/>
      <c r="E22" s="206"/>
      <c r="F22" s="207"/>
    </row>
    <row r="23" spans="1:11" ht="33.75" customHeight="1">
      <c r="A23" s="80" t="s">
        <v>14</v>
      </c>
      <c r="B23" s="214" t="str">
        <f>계약현황공개!C17</f>
        <v>2024년 상반기 위험성 평가</v>
      </c>
      <c r="C23" s="215"/>
      <c r="D23" s="215"/>
      <c r="E23" s="215"/>
      <c r="F23" s="216"/>
    </row>
    <row r="24" spans="1:11" ht="25.5" customHeight="1">
      <c r="A24" s="217" t="s">
        <v>22</v>
      </c>
      <c r="B24" s="220" t="s">
        <v>15</v>
      </c>
      <c r="C24" s="220" t="s">
        <v>56</v>
      </c>
      <c r="D24" s="81" t="s">
        <v>23</v>
      </c>
      <c r="E24" s="81" t="s">
        <v>16</v>
      </c>
      <c r="F24" s="82" t="s">
        <v>74</v>
      </c>
    </row>
    <row r="25" spans="1:11" ht="25.5" customHeight="1">
      <c r="A25" s="218"/>
      <c r="B25" s="221"/>
      <c r="C25" s="221"/>
      <c r="D25" s="81" t="s">
        <v>24</v>
      </c>
      <c r="E25" s="81" t="s">
        <v>17</v>
      </c>
      <c r="F25" s="82" t="s">
        <v>25</v>
      </c>
    </row>
    <row r="26" spans="1:11" ht="25.5" customHeight="1">
      <c r="A26" s="218"/>
      <c r="B26" s="222" t="str">
        <f>계약현황공개!C20</f>
        <v>2024.04.12.</v>
      </c>
      <c r="C26" s="224" t="str">
        <f>계약현황공개!E20</f>
        <v>2024.04.16.~2024.05.14.</v>
      </c>
      <c r="D26" s="226">
        <f>계약현황공개!C18</f>
        <v>3760000</v>
      </c>
      <c r="E26" s="226">
        <f>계약현황공개!E18</f>
        <v>3500000</v>
      </c>
      <c r="F26" s="228">
        <f>E26/D26</f>
        <v>0.93085106382978722</v>
      </c>
    </row>
    <row r="27" spans="1:11" ht="25.5" customHeight="1">
      <c r="A27" s="219"/>
      <c r="B27" s="223"/>
      <c r="C27" s="225"/>
      <c r="D27" s="227"/>
      <c r="E27" s="227"/>
      <c r="F27" s="229"/>
      <c r="K27" t="s">
        <v>99</v>
      </c>
    </row>
    <row r="28" spans="1:11" ht="25.5" customHeight="1">
      <c r="A28" s="197" t="s">
        <v>18</v>
      </c>
      <c r="B28" s="98" t="s">
        <v>19</v>
      </c>
      <c r="C28" s="98" t="s">
        <v>28</v>
      </c>
      <c r="D28" s="208" t="s">
        <v>20</v>
      </c>
      <c r="E28" s="209"/>
      <c r="F28" s="210"/>
    </row>
    <row r="29" spans="1:11" ht="30" customHeight="1">
      <c r="A29" s="198"/>
      <c r="B29" s="99" t="str">
        <f>계약현황공개!E22</f>
        <v>(사)대한산업안전협회 성남지회</v>
      </c>
      <c r="C29" s="100" t="s">
        <v>183</v>
      </c>
      <c r="D29" s="211" t="str">
        <f>계약현황공개!E23</f>
        <v>성남시 중원구 둔촌대로 484</v>
      </c>
      <c r="E29" s="212"/>
      <c r="F29" s="213"/>
    </row>
    <row r="30" spans="1:11" ht="30" customHeight="1">
      <c r="A30" s="83" t="s">
        <v>27</v>
      </c>
      <c r="B30" s="199" t="s">
        <v>73</v>
      </c>
      <c r="C30" s="200"/>
      <c r="D30" s="200"/>
      <c r="E30" s="200"/>
      <c r="F30" s="201"/>
    </row>
    <row r="31" spans="1:11" ht="30" customHeight="1">
      <c r="A31" s="83" t="s">
        <v>26</v>
      </c>
      <c r="B31" s="202" t="s">
        <v>70</v>
      </c>
      <c r="C31" s="203"/>
      <c r="D31" s="203"/>
      <c r="E31" s="203"/>
      <c r="F31" s="204"/>
    </row>
    <row r="32" spans="1:11" ht="25.5" customHeight="1" thickBot="1">
      <c r="A32" s="84" t="s">
        <v>21</v>
      </c>
      <c r="B32" s="205"/>
      <c r="C32" s="206"/>
      <c r="D32" s="206"/>
      <c r="E32" s="206"/>
      <c r="F32" s="207"/>
    </row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6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F9" sqref="F9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43" t="s">
        <v>30</v>
      </c>
      <c r="B3" s="44" t="s">
        <v>31</v>
      </c>
      <c r="C3" s="45" t="s">
        <v>96</v>
      </c>
      <c r="D3" s="45" t="s">
        <v>0</v>
      </c>
      <c r="E3" s="46" t="s">
        <v>102</v>
      </c>
      <c r="F3" s="45" t="s">
        <v>32</v>
      </c>
      <c r="G3" s="45" t="s">
        <v>33</v>
      </c>
      <c r="H3" s="45" t="s">
        <v>34</v>
      </c>
      <c r="I3" s="47" t="s">
        <v>1</v>
      </c>
    </row>
    <row r="4" spans="1:12" customFormat="1" ht="24" customHeight="1" thickTop="1">
      <c r="A4" s="127" t="s">
        <v>142</v>
      </c>
      <c r="B4" s="128" t="s">
        <v>145</v>
      </c>
      <c r="C4" s="129" t="s">
        <v>210</v>
      </c>
      <c r="D4" s="140" t="s">
        <v>143</v>
      </c>
      <c r="E4" s="169">
        <v>15975000</v>
      </c>
      <c r="F4" s="126" t="s">
        <v>70</v>
      </c>
      <c r="G4" s="126" t="s">
        <v>211</v>
      </c>
      <c r="H4" s="126" t="s">
        <v>212</v>
      </c>
      <c r="I4" s="130"/>
      <c r="J4" s="23"/>
      <c r="K4" s="23"/>
      <c r="L4" s="23"/>
    </row>
    <row r="5" spans="1:12" ht="24" customHeight="1">
      <c r="A5" s="165" t="s">
        <v>113</v>
      </c>
      <c r="B5" s="166" t="s">
        <v>145</v>
      </c>
      <c r="C5" s="262" t="s">
        <v>216</v>
      </c>
      <c r="D5" s="168" t="s">
        <v>143</v>
      </c>
      <c r="E5" s="132">
        <v>12875000</v>
      </c>
      <c r="F5" s="167" t="s">
        <v>70</v>
      </c>
      <c r="G5" s="167" t="s">
        <v>217</v>
      </c>
      <c r="H5" s="167" t="s">
        <v>219</v>
      </c>
      <c r="I5" s="131"/>
    </row>
    <row r="6" spans="1:12" customFormat="1" ht="24" customHeight="1" thickBot="1">
      <c r="A6" s="170" t="s">
        <v>113</v>
      </c>
      <c r="B6" s="171" t="s">
        <v>145</v>
      </c>
      <c r="C6" s="263" t="s">
        <v>218</v>
      </c>
      <c r="D6" s="172" t="s">
        <v>143</v>
      </c>
      <c r="E6" s="173">
        <v>3100000</v>
      </c>
      <c r="F6" s="174" t="s">
        <v>70</v>
      </c>
      <c r="G6" s="174" t="s">
        <v>217</v>
      </c>
      <c r="H6" s="174" t="s">
        <v>219</v>
      </c>
      <c r="I6" s="175"/>
      <c r="J6" s="23"/>
      <c r="K6" s="23"/>
      <c r="L6" s="23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E4" sqref="E4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customWidth="1"/>
    <col min="5" max="8" width="12.44140625" style="22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43" t="s">
        <v>30</v>
      </c>
      <c r="B3" s="44" t="s">
        <v>31</v>
      </c>
      <c r="C3" s="45" t="s">
        <v>59</v>
      </c>
      <c r="D3" s="45" t="s">
        <v>58</v>
      </c>
      <c r="E3" s="44" t="s">
        <v>0</v>
      </c>
      <c r="F3" s="44" t="s">
        <v>103</v>
      </c>
      <c r="G3" s="44" t="s">
        <v>104</v>
      </c>
      <c r="H3" s="44" t="s">
        <v>105</v>
      </c>
      <c r="I3" s="44" t="s">
        <v>106</v>
      </c>
      <c r="J3" s="45" t="s">
        <v>32</v>
      </c>
      <c r="K3" s="45" t="s">
        <v>33</v>
      </c>
      <c r="L3" s="45" t="s">
        <v>34</v>
      </c>
      <c r="M3" s="47" t="s">
        <v>1</v>
      </c>
    </row>
    <row r="4" spans="1:13" s="92" customFormat="1" ht="24" customHeight="1" thickTop="1">
      <c r="A4" s="136" t="s">
        <v>142</v>
      </c>
      <c r="B4" s="137" t="s">
        <v>145</v>
      </c>
      <c r="C4" s="138" t="s">
        <v>185</v>
      </c>
      <c r="D4" s="139" t="s">
        <v>191</v>
      </c>
      <c r="E4" s="140" t="s">
        <v>143</v>
      </c>
      <c r="F4" s="141">
        <v>20000000</v>
      </c>
      <c r="G4" s="142"/>
      <c r="H4" s="142"/>
      <c r="I4" s="141">
        <v>20000000</v>
      </c>
      <c r="J4" s="139" t="s">
        <v>69</v>
      </c>
      <c r="K4" s="139" t="s">
        <v>186</v>
      </c>
      <c r="L4" s="139" t="s">
        <v>187</v>
      </c>
      <c r="M4" s="143"/>
    </row>
    <row r="5" spans="1:13" s="92" customFormat="1" ht="24" customHeight="1" thickBot="1">
      <c r="A5" s="144" t="s">
        <v>142</v>
      </c>
      <c r="B5" s="145" t="s">
        <v>145</v>
      </c>
      <c r="C5" s="146" t="s">
        <v>188</v>
      </c>
      <c r="D5" s="147" t="s">
        <v>105</v>
      </c>
      <c r="E5" s="148" t="s">
        <v>143</v>
      </c>
      <c r="F5" s="149">
        <v>9761000</v>
      </c>
      <c r="G5" s="150"/>
      <c r="H5" s="150"/>
      <c r="I5" s="149">
        <v>9761000</v>
      </c>
      <c r="J5" s="147" t="s">
        <v>69</v>
      </c>
      <c r="K5" s="147" t="s">
        <v>189</v>
      </c>
      <c r="L5" s="147" t="s">
        <v>190</v>
      </c>
      <c r="M5" s="151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77" t="s">
        <v>75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6.25" thickBot="1">
      <c r="A2" s="26" t="s">
        <v>70</v>
      </c>
      <c r="B2" s="7"/>
      <c r="C2" s="8"/>
      <c r="D2" s="6"/>
      <c r="E2" s="6"/>
      <c r="F2" s="9"/>
      <c r="G2" s="9"/>
      <c r="H2" s="9"/>
      <c r="I2" s="9"/>
      <c r="J2" s="178" t="s">
        <v>107</v>
      </c>
      <c r="K2" s="178"/>
    </row>
    <row r="3" spans="1:11" ht="35.25" customHeight="1" thickBot="1">
      <c r="A3" s="57" t="s">
        <v>2</v>
      </c>
      <c r="B3" s="58" t="s">
        <v>3</v>
      </c>
      <c r="C3" s="58" t="s">
        <v>0</v>
      </c>
      <c r="D3" s="58" t="s">
        <v>76</v>
      </c>
      <c r="E3" s="58" t="s">
        <v>77</v>
      </c>
      <c r="F3" s="58" t="s">
        <v>78</v>
      </c>
      <c r="G3" s="58" t="s">
        <v>79</v>
      </c>
      <c r="H3" s="58" t="s">
        <v>80</v>
      </c>
      <c r="I3" s="58" t="s">
        <v>81</v>
      </c>
      <c r="J3" s="58" t="s">
        <v>82</v>
      </c>
      <c r="K3" s="59" t="s">
        <v>1</v>
      </c>
    </row>
    <row r="4" spans="1:11" ht="24" customHeight="1" thickTop="1" thickBot="1">
      <c r="A4" s="48"/>
      <c r="B4" s="49"/>
      <c r="C4" s="50" t="s">
        <v>108</v>
      </c>
      <c r="D4" s="51"/>
      <c r="E4" s="52"/>
      <c r="F4" s="53"/>
      <c r="G4" s="53"/>
      <c r="H4" s="51"/>
      <c r="I4" s="54"/>
      <c r="J4" s="55"/>
      <c r="K4" s="56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33" sqref="E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77" t="s">
        <v>83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2" ht="32.25" thickBot="1">
      <c r="A2" s="26" t="s">
        <v>70</v>
      </c>
      <c r="B2" s="26"/>
      <c r="C2" s="27"/>
      <c r="D2" s="28"/>
      <c r="E2" s="28"/>
      <c r="F2" s="29"/>
      <c r="G2" s="29"/>
      <c r="H2" s="29"/>
      <c r="I2" s="29"/>
      <c r="J2" s="178" t="s">
        <v>107</v>
      </c>
      <c r="K2" s="178"/>
    </row>
    <row r="3" spans="1:12" s="32" customFormat="1" ht="35.25" customHeight="1" thickBot="1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8" t="s">
        <v>92</v>
      </c>
      <c r="J3" s="58" t="s">
        <v>93</v>
      </c>
      <c r="K3" s="59" t="s">
        <v>94</v>
      </c>
      <c r="L3" s="30"/>
    </row>
    <row r="4" spans="1:12" s="32" customFormat="1" ht="24" customHeight="1" thickTop="1" thickBot="1">
      <c r="A4" s="48"/>
      <c r="B4" s="49"/>
      <c r="C4" s="50" t="s">
        <v>111</v>
      </c>
      <c r="D4" s="51"/>
      <c r="E4" s="52"/>
      <c r="F4" s="53"/>
      <c r="G4" s="53"/>
      <c r="H4" s="51"/>
      <c r="I4" s="60"/>
      <c r="J4" s="60"/>
      <c r="K4" s="61"/>
      <c r="L4" s="30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zoomScaleNormal="100" workbookViewId="0">
      <selection activeCell="A4" sqref="A4:A19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9" s="33" customFormat="1" ht="31.5">
      <c r="A1" s="179" t="s">
        <v>4</v>
      </c>
      <c r="B1" s="179"/>
      <c r="C1" s="179"/>
      <c r="D1" s="179"/>
      <c r="E1" s="179"/>
      <c r="F1" s="179"/>
      <c r="G1" s="179"/>
      <c r="H1" s="179"/>
      <c r="I1" s="179"/>
    </row>
    <row r="2" spans="1:9" s="33" customFormat="1" ht="32.25" thickBot="1">
      <c r="A2" s="34" t="s">
        <v>70</v>
      </c>
      <c r="B2" s="34"/>
      <c r="C2" s="35"/>
      <c r="D2" s="35"/>
      <c r="E2" s="35"/>
      <c r="F2" s="36"/>
      <c r="G2" s="36"/>
      <c r="H2" s="180" t="s">
        <v>107</v>
      </c>
      <c r="I2" s="180"/>
    </row>
    <row r="3" spans="1:9" ht="35.25" customHeight="1" thickBot="1">
      <c r="A3" s="62" t="s">
        <v>3</v>
      </c>
      <c r="B3" s="63" t="s">
        <v>13</v>
      </c>
      <c r="C3" s="63" t="s">
        <v>5</v>
      </c>
      <c r="D3" s="63" t="s">
        <v>6</v>
      </c>
      <c r="E3" s="63" t="s">
        <v>7</v>
      </c>
      <c r="F3" s="63" t="s">
        <v>8</v>
      </c>
      <c r="G3" s="64" t="s">
        <v>44</v>
      </c>
      <c r="H3" s="63" t="s">
        <v>12</v>
      </c>
      <c r="I3" s="65" t="s">
        <v>9</v>
      </c>
    </row>
    <row r="4" spans="1:9" ht="23.25" customHeight="1" thickTop="1">
      <c r="A4" s="115" t="s">
        <v>193</v>
      </c>
      <c r="B4" s="95" t="s">
        <v>115</v>
      </c>
      <c r="C4" s="96">
        <v>41400000</v>
      </c>
      <c r="D4" s="97" t="s">
        <v>114</v>
      </c>
      <c r="E4" s="97" t="s">
        <v>116</v>
      </c>
      <c r="F4" s="97" t="s">
        <v>118</v>
      </c>
      <c r="G4" s="103" t="s">
        <v>146</v>
      </c>
      <c r="H4" s="122" t="s">
        <v>146</v>
      </c>
      <c r="I4" s="104"/>
    </row>
    <row r="5" spans="1:9" ht="23.25" customHeight="1">
      <c r="A5" s="255" t="s">
        <v>194</v>
      </c>
      <c r="B5" s="235" t="s">
        <v>123</v>
      </c>
      <c r="C5" s="42">
        <v>11880000</v>
      </c>
      <c r="D5" s="41" t="s">
        <v>119</v>
      </c>
      <c r="E5" s="41" t="s">
        <v>121</v>
      </c>
      <c r="F5" s="41" t="s">
        <v>122</v>
      </c>
      <c r="G5" s="103" t="s">
        <v>146</v>
      </c>
      <c r="H5" s="122" t="s">
        <v>213</v>
      </c>
      <c r="I5" s="101"/>
    </row>
    <row r="6" spans="1:9" ht="23.25" customHeight="1">
      <c r="A6" s="255" t="s">
        <v>195</v>
      </c>
      <c r="B6" s="237" t="s">
        <v>125</v>
      </c>
      <c r="C6" s="42">
        <v>6480000</v>
      </c>
      <c r="D6" s="41" t="s">
        <v>127</v>
      </c>
      <c r="E6" s="41" t="s">
        <v>121</v>
      </c>
      <c r="F6" s="41" t="s">
        <v>122</v>
      </c>
      <c r="G6" s="103" t="s">
        <v>146</v>
      </c>
      <c r="H6" s="122" t="s">
        <v>213</v>
      </c>
      <c r="I6" s="101"/>
    </row>
    <row r="7" spans="1:9" ht="23.25" customHeight="1">
      <c r="A7" s="256" t="s">
        <v>196</v>
      </c>
      <c r="B7" s="239" t="s">
        <v>128</v>
      </c>
      <c r="C7" s="117">
        <v>4320000</v>
      </c>
      <c r="D7" s="116" t="s">
        <v>126</v>
      </c>
      <c r="E7" s="116" t="s">
        <v>120</v>
      </c>
      <c r="F7" s="116" t="s">
        <v>117</v>
      </c>
      <c r="G7" s="103" t="s">
        <v>146</v>
      </c>
      <c r="H7" s="122" t="s">
        <v>147</v>
      </c>
      <c r="I7" s="101"/>
    </row>
    <row r="8" spans="1:9" ht="23.25" customHeight="1">
      <c r="A8" s="256" t="s">
        <v>197</v>
      </c>
      <c r="B8" s="241" t="s">
        <v>129</v>
      </c>
      <c r="C8" s="117">
        <v>7920000</v>
      </c>
      <c r="D8" s="116" t="s">
        <v>135</v>
      </c>
      <c r="E8" s="116" t="s">
        <v>120</v>
      </c>
      <c r="F8" s="116" t="s">
        <v>117</v>
      </c>
      <c r="G8" s="103" t="s">
        <v>146</v>
      </c>
      <c r="H8" s="122" t="s">
        <v>147</v>
      </c>
      <c r="I8" s="40"/>
    </row>
    <row r="9" spans="1:9" ht="23.25" customHeight="1">
      <c r="A9" s="256" t="s">
        <v>198</v>
      </c>
      <c r="B9" s="239" t="s">
        <v>130</v>
      </c>
      <c r="C9" s="117">
        <v>1675200</v>
      </c>
      <c r="D9" s="116" t="s">
        <v>135</v>
      </c>
      <c r="E9" s="116" t="s">
        <v>120</v>
      </c>
      <c r="F9" s="116" t="s">
        <v>117</v>
      </c>
      <c r="G9" s="103" t="s">
        <v>146</v>
      </c>
      <c r="H9" s="122" t="s">
        <v>213</v>
      </c>
      <c r="I9" s="101"/>
    </row>
    <row r="10" spans="1:9" ht="23.25" customHeight="1">
      <c r="A10" s="256" t="s">
        <v>199</v>
      </c>
      <c r="B10" s="239" t="s">
        <v>131</v>
      </c>
      <c r="C10" s="117">
        <v>4116000</v>
      </c>
      <c r="D10" s="116" t="s">
        <v>135</v>
      </c>
      <c r="E10" s="116" t="s">
        <v>120</v>
      </c>
      <c r="F10" s="116" t="s">
        <v>117</v>
      </c>
      <c r="G10" s="103" t="s">
        <v>146</v>
      </c>
      <c r="H10" s="122" t="s">
        <v>213</v>
      </c>
      <c r="I10" s="40"/>
    </row>
    <row r="11" spans="1:9" ht="23.25" customHeight="1">
      <c r="A11" s="256" t="s">
        <v>200</v>
      </c>
      <c r="B11" s="239" t="s">
        <v>132</v>
      </c>
      <c r="C11" s="117">
        <v>13820400</v>
      </c>
      <c r="D11" s="116" t="s">
        <v>135</v>
      </c>
      <c r="E11" s="116" t="s">
        <v>120</v>
      </c>
      <c r="F11" s="116" t="s">
        <v>117</v>
      </c>
      <c r="G11" s="103" t="s">
        <v>146</v>
      </c>
      <c r="H11" s="122" t="s">
        <v>147</v>
      </c>
      <c r="I11" s="40"/>
    </row>
    <row r="12" spans="1:9" ht="23.25" customHeight="1">
      <c r="A12" s="256" t="s">
        <v>201</v>
      </c>
      <c r="B12" s="239" t="s">
        <v>124</v>
      </c>
      <c r="C12" s="117">
        <v>1620000</v>
      </c>
      <c r="D12" s="116" t="s">
        <v>135</v>
      </c>
      <c r="E12" s="116" t="s">
        <v>120</v>
      </c>
      <c r="F12" s="116" t="s">
        <v>117</v>
      </c>
      <c r="G12" s="103" t="s">
        <v>146</v>
      </c>
      <c r="H12" s="122" t="s">
        <v>146</v>
      </c>
      <c r="I12" s="40"/>
    </row>
    <row r="13" spans="1:9" ht="23.25" customHeight="1">
      <c r="A13" s="257" t="s">
        <v>202</v>
      </c>
      <c r="B13" s="239" t="s">
        <v>130</v>
      </c>
      <c r="C13" s="117">
        <v>1147200</v>
      </c>
      <c r="D13" s="116" t="s">
        <v>136</v>
      </c>
      <c r="E13" s="116" t="s">
        <v>120</v>
      </c>
      <c r="F13" s="116" t="s">
        <v>117</v>
      </c>
      <c r="G13" s="103" t="s">
        <v>146</v>
      </c>
      <c r="H13" s="122" t="s">
        <v>146</v>
      </c>
      <c r="I13" s="40"/>
    </row>
    <row r="14" spans="1:9" ht="23.25" customHeight="1">
      <c r="A14" s="256" t="s">
        <v>203</v>
      </c>
      <c r="B14" s="239" t="s">
        <v>130</v>
      </c>
      <c r="C14" s="117">
        <v>12650400</v>
      </c>
      <c r="D14" s="116" t="s">
        <v>136</v>
      </c>
      <c r="E14" s="116" t="s">
        <v>120</v>
      </c>
      <c r="F14" s="116" t="s">
        <v>117</v>
      </c>
      <c r="G14" s="103" t="s">
        <v>146</v>
      </c>
      <c r="H14" s="122" t="s">
        <v>213</v>
      </c>
      <c r="I14" s="40"/>
    </row>
    <row r="15" spans="1:9" ht="23.25" customHeight="1">
      <c r="A15" s="258" t="s">
        <v>214</v>
      </c>
      <c r="B15" s="160" t="s">
        <v>140</v>
      </c>
      <c r="C15" s="161">
        <v>6600000</v>
      </c>
      <c r="D15" s="160" t="s">
        <v>137</v>
      </c>
      <c r="E15" s="160" t="s">
        <v>120</v>
      </c>
      <c r="F15" s="160" t="s">
        <v>117</v>
      </c>
      <c r="G15" s="162" t="s">
        <v>215</v>
      </c>
      <c r="H15" s="163" t="s">
        <v>213</v>
      </c>
      <c r="I15" s="164"/>
    </row>
    <row r="16" spans="1:9" ht="23.25" customHeight="1">
      <c r="A16" s="259" t="s">
        <v>204</v>
      </c>
      <c r="B16" s="260" t="s">
        <v>133</v>
      </c>
      <c r="C16" s="158">
        <v>6600000</v>
      </c>
      <c r="D16" s="157" t="s">
        <v>136</v>
      </c>
      <c r="E16" s="157" t="s">
        <v>120</v>
      </c>
      <c r="F16" s="157" t="s">
        <v>117</v>
      </c>
      <c r="G16" s="103" t="s">
        <v>220</v>
      </c>
      <c r="H16" s="122" t="s">
        <v>221</v>
      </c>
      <c r="I16" s="159"/>
    </row>
    <row r="17" spans="1:11" ht="23.25" customHeight="1">
      <c r="A17" s="258" t="s">
        <v>205</v>
      </c>
      <c r="B17" s="239" t="s">
        <v>133</v>
      </c>
      <c r="C17" s="117">
        <v>3322200</v>
      </c>
      <c r="D17" s="116" t="s">
        <v>136</v>
      </c>
      <c r="E17" s="116" t="s">
        <v>120</v>
      </c>
      <c r="F17" s="116" t="s">
        <v>117</v>
      </c>
      <c r="G17" s="103" t="s">
        <v>220</v>
      </c>
      <c r="H17" s="122" t="s">
        <v>221</v>
      </c>
      <c r="I17" s="40"/>
      <c r="K17" s="118"/>
    </row>
    <row r="18" spans="1:11" ht="23.25" customHeight="1">
      <c r="A18" s="261" t="s">
        <v>206</v>
      </c>
      <c r="B18" s="254" t="s">
        <v>134</v>
      </c>
      <c r="C18" s="134">
        <v>1081308090</v>
      </c>
      <c r="D18" s="133" t="s">
        <v>137</v>
      </c>
      <c r="E18" s="133" t="s">
        <v>120</v>
      </c>
      <c r="F18" s="133" t="s">
        <v>117</v>
      </c>
      <c r="G18" s="152" t="s">
        <v>146</v>
      </c>
      <c r="H18" s="153" t="s">
        <v>147</v>
      </c>
      <c r="I18" s="154"/>
    </row>
    <row r="19" spans="1:11" ht="23.25" customHeight="1">
      <c r="A19" s="253" t="s">
        <v>150</v>
      </c>
      <c r="B19" s="160" t="s">
        <v>209</v>
      </c>
      <c r="C19" s="125">
        <v>2500000</v>
      </c>
      <c r="D19" s="124" t="s">
        <v>207</v>
      </c>
      <c r="E19" s="124" t="s">
        <v>208</v>
      </c>
      <c r="F19" s="124" t="s">
        <v>144</v>
      </c>
      <c r="G19" s="155" t="s">
        <v>144</v>
      </c>
      <c r="H19" s="156" t="s">
        <v>144</v>
      </c>
      <c r="I19" s="101"/>
    </row>
    <row r="21" spans="1:11">
      <c r="E21" s="119"/>
      <c r="F21" s="119"/>
    </row>
    <row r="22" spans="1:11">
      <c r="E22" s="119"/>
      <c r="F22" s="119"/>
    </row>
    <row r="23" spans="1:11">
      <c r="D23" s="120"/>
      <c r="E23" s="121"/>
      <c r="F23" s="121"/>
    </row>
    <row r="24" spans="1:11">
      <c r="D24" s="120"/>
      <c r="E24" s="121"/>
      <c r="F24" s="121"/>
    </row>
    <row r="25" spans="1:11">
      <c r="D25" s="120"/>
      <c r="E25" s="121"/>
      <c r="F25" s="121"/>
    </row>
    <row r="26" spans="1:11">
      <c r="D26" s="120"/>
      <c r="E26" s="121"/>
      <c r="F26" s="121"/>
    </row>
    <row r="27" spans="1:11">
      <c r="D27" s="120"/>
      <c r="E27" s="121"/>
      <c r="F27" s="121"/>
    </row>
    <row r="28" spans="1:11">
      <c r="D28" s="120"/>
      <c r="E28" s="121"/>
      <c r="F28" s="121"/>
    </row>
    <row r="29" spans="1:11">
      <c r="D29" s="120"/>
      <c r="E29" s="121"/>
      <c r="F29" s="121"/>
    </row>
    <row r="30" spans="1:11">
      <c r="D30" s="120"/>
      <c r="E30" s="121"/>
      <c r="F30" s="121"/>
    </row>
    <row r="31" spans="1:11">
      <c r="D31" s="120"/>
      <c r="E31" s="121"/>
      <c r="F31" s="121"/>
    </row>
    <row r="32" spans="1:11">
      <c r="D32" s="120"/>
      <c r="E32" s="120"/>
      <c r="F32" s="120"/>
    </row>
    <row r="33" spans="4:6">
      <c r="D33" s="120"/>
      <c r="E33" s="120"/>
      <c r="F33" s="120"/>
    </row>
    <row r="34" spans="4:6">
      <c r="D34" s="120"/>
      <c r="E34" s="120"/>
      <c r="F34" s="120"/>
    </row>
    <row r="35" spans="4:6">
      <c r="D35" s="120"/>
      <c r="E35" s="120"/>
      <c r="F35" s="12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zoomScaleNormal="100" workbookViewId="0">
      <selection activeCell="A4" sqref="A4:A20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79" t="s">
        <v>110</v>
      </c>
      <c r="B1" s="179"/>
      <c r="C1" s="179"/>
      <c r="D1" s="179"/>
      <c r="E1" s="179"/>
      <c r="F1" s="179"/>
      <c r="G1" s="179"/>
      <c r="H1" s="179"/>
      <c r="J1" s="93"/>
      <c r="K1" s="93"/>
      <c r="L1" s="93"/>
      <c r="M1" s="93"/>
      <c r="N1" s="93"/>
      <c r="O1" s="93"/>
      <c r="P1" s="93"/>
      <c r="Q1" s="93"/>
      <c r="R1" s="93"/>
    </row>
    <row r="2" spans="1:18" ht="32.25" thickBot="1">
      <c r="A2" s="181" t="s">
        <v>70</v>
      </c>
      <c r="B2" s="181"/>
      <c r="C2" s="35"/>
      <c r="D2" s="35"/>
      <c r="E2" s="35"/>
      <c r="F2" s="35"/>
      <c r="G2" s="35"/>
      <c r="H2" s="85" t="s">
        <v>107</v>
      </c>
      <c r="J2" s="94"/>
      <c r="K2" s="94"/>
    </row>
    <row r="3" spans="1:18" ht="35.25" customHeight="1" thickBot="1">
      <c r="A3" s="135" t="s">
        <v>3</v>
      </c>
      <c r="B3" s="58" t="s">
        <v>50</v>
      </c>
      <c r="C3" s="58" t="s">
        <v>51</v>
      </c>
      <c r="D3" s="58" t="s">
        <v>55</v>
      </c>
      <c r="E3" s="58" t="s">
        <v>52</v>
      </c>
      <c r="F3" s="58" t="s">
        <v>53</v>
      </c>
      <c r="G3" s="58" t="s">
        <v>54</v>
      </c>
      <c r="H3" s="59" t="s">
        <v>61</v>
      </c>
    </row>
    <row r="4" spans="1:18" ht="22.5" customHeight="1" thickTop="1">
      <c r="A4" s="230" t="s">
        <v>152</v>
      </c>
      <c r="B4" s="231" t="s">
        <v>115</v>
      </c>
      <c r="C4" s="96">
        <v>41400000</v>
      </c>
      <c r="D4" s="232" t="s">
        <v>95</v>
      </c>
      <c r="E4" s="96">
        <v>3330000</v>
      </c>
      <c r="F4" s="232" t="s">
        <v>138</v>
      </c>
      <c r="G4" s="96">
        <v>3330000</v>
      </c>
      <c r="H4" s="233"/>
      <c r="J4" s="118"/>
    </row>
    <row r="5" spans="1:18" ht="22.5" customHeight="1">
      <c r="A5" s="234" t="s">
        <v>153</v>
      </c>
      <c r="B5" s="235" t="s">
        <v>123</v>
      </c>
      <c r="C5" s="42">
        <v>11880000</v>
      </c>
      <c r="D5" s="236" t="s">
        <v>138</v>
      </c>
      <c r="E5" s="42">
        <v>990000</v>
      </c>
      <c r="F5" s="236" t="s">
        <v>138</v>
      </c>
      <c r="G5" s="42">
        <v>990000</v>
      </c>
      <c r="H5" s="164"/>
      <c r="J5" s="118"/>
    </row>
    <row r="6" spans="1:18" ht="22.5" customHeight="1">
      <c r="A6" s="234" t="s">
        <v>154</v>
      </c>
      <c r="B6" s="237" t="s">
        <v>125</v>
      </c>
      <c r="C6" s="42">
        <v>6480000</v>
      </c>
      <c r="D6" s="236" t="s">
        <v>29</v>
      </c>
      <c r="E6" s="42">
        <v>540000</v>
      </c>
      <c r="F6" s="236" t="s">
        <v>29</v>
      </c>
      <c r="G6" s="42">
        <v>540000</v>
      </c>
      <c r="H6" s="164"/>
      <c r="J6" s="118"/>
    </row>
    <row r="7" spans="1:18" ht="22.5" customHeight="1">
      <c r="A7" s="238" t="s">
        <v>155</v>
      </c>
      <c r="B7" s="239" t="s">
        <v>128</v>
      </c>
      <c r="C7" s="240">
        <v>4320000</v>
      </c>
      <c r="D7" s="236" t="s">
        <v>29</v>
      </c>
      <c r="E7" s="42">
        <v>360000</v>
      </c>
      <c r="F7" s="236" t="s">
        <v>29</v>
      </c>
      <c r="G7" s="42">
        <v>360000</v>
      </c>
      <c r="H7" s="164"/>
      <c r="J7" s="118"/>
    </row>
    <row r="8" spans="1:18" ht="22.5" customHeight="1">
      <c r="A8" s="238" t="s">
        <v>156</v>
      </c>
      <c r="B8" s="241" t="s">
        <v>129</v>
      </c>
      <c r="C8" s="240">
        <v>7920000</v>
      </c>
      <c r="D8" s="236" t="s">
        <v>29</v>
      </c>
      <c r="E8" s="42">
        <v>660000</v>
      </c>
      <c r="F8" s="236" t="s">
        <v>29</v>
      </c>
      <c r="G8" s="42">
        <v>660000</v>
      </c>
      <c r="H8" s="164"/>
      <c r="J8" s="118"/>
    </row>
    <row r="9" spans="1:18" ht="22.5" customHeight="1">
      <c r="A9" s="238" t="s">
        <v>157</v>
      </c>
      <c r="B9" s="239" t="s">
        <v>130</v>
      </c>
      <c r="C9" s="240">
        <v>1675200</v>
      </c>
      <c r="D9" s="236" t="s">
        <v>29</v>
      </c>
      <c r="E9" s="42">
        <v>139600</v>
      </c>
      <c r="F9" s="236" t="s">
        <v>29</v>
      </c>
      <c r="G9" s="42">
        <v>139600</v>
      </c>
      <c r="H9" s="164"/>
      <c r="J9" s="118"/>
    </row>
    <row r="10" spans="1:18" ht="22.5" customHeight="1">
      <c r="A10" s="238" t="s">
        <v>158</v>
      </c>
      <c r="B10" s="239" t="s">
        <v>131</v>
      </c>
      <c r="C10" s="240">
        <v>4116000</v>
      </c>
      <c r="D10" s="236" t="s">
        <v>29</v>
      </c>
      <c r="E10" s="42">
        <v>343000</v>
      </c>
      <c r="F10" s="236" t="s">
        <v>29</v>
      </c>
      <c r="G10" s="42">
        <v>343000</v>
      </c>
      <c r="H10" s="164"/>
      <c r="J10" s="118"/>
    </row>
    <row r="11" spans="1:18" ht="22.5" customHeight="1">
      <c r="A11" s="238" t="s">
        <v>159</v>
      </c>
      <c r="B11" s="239" t="s">
        <v>132</v>
      </c>
      <c r="C11" s="240">
        <v>13820400</v>
      </c>
      <c r="D11" s="236" t="s">
        <v>29</v>
      </c>
      <c r="E11" s="42">
        <v>1151700</v>
      </c>
      <c r="F11" s="236" t="s">
        <v>29</v>
      </c>
      <c r="G11" s="42">
        <v>1151700</v>
      </c>
      <c r="H11" s="242"/>
      <c r="J11" s="118"/>
    </row>
    <row r="12" spans="1:18" ht="22.5" customHeight="1">
      <c r="A12" s="238" t="s">
        <v>160</v>
      </c>
      <c r="B12" s="239" t="s">
        <v>124</v>
      </c>
      <c r="C12" s="240">
        <v>1620000</v>
      </c>
      <c r="D12" s="236" t="s">
        <v>29</v>
      </c>
      <c r="E12" s="42">
        <v>135000</v>
      </c>
      <c r="F12" s="236" t="s">
        <v>29</v>
      </c>
      <c r="G12" s="42">
        <v>135000</v>
      </c>
      <c r="H12" s="242"/>
      <c r="J12" s="118"/>
    </row>
    <row r="13" spans="1:18" ht="22.5" customHeight="1">
      <c r="A13" s="243" t="s">
        <v>161</v>
      </c>
      <c r="B13" s="239" t="s">
        <v>130</v>
      </c>
      <c r="C13" s="240">
        <v>1147200</v>
      </c>
      <c r="D13" s="236" t="s">
        <v>29</v>
      </c>
      <c r="E13" s="42">
        <v>95600</v>
      </c>
      <c r="F13" s="236" t="s">
        <v>29</v>
      </c>
      <c r="G13" s="42">
        <v>95600</v>
      </c>
      <c r="H13" s="242"/>
      <c r="J13" s="118"/>
    </row>
    <row r="14" spans="1:18" ht="22.5" customHeight="1">
      <c r="A14" s="238" t="s">
        <v>162</v>
      </c>
      <c r="B14" s="239" t="s">
        <v>130</v>
      </c>
      <c r="C14" s="240">
        <v>12650400</v>
      </c>
      <c r="D14" s="236" t="s">
        <v>29</v>
      </c>
      <c r="E14" s="42">
        <v>1054200</v>
      </c>
      <c r="F14" s="236" t="s">
        <v>29</v>
      </c>
      <c r="G14" s="42">
        <v>1054200</v>
      </c>
      <c r="H14" s="164"/>
      <c r="I14" s="102"/>
      <c r="J14" s="118"/>
    </row>
    <row r="15" spans="1:18" ht="22.5" customHeight="1">
      <c r="A15" s="244" t="s">
        <v>163</v>
      </c>
      <c r="B15" s="239" t="s">
        <v>133</v>
      </c>
      <c r="C15" s="240">
        <v>6600000</v>
      </c>
      <c r="D15" s="236" t="s">
        <v>29</v>
      </c>
      <c r="E15" s="42">
        <v>550000</v>
      </c>
      <c r="F15" s="236" t="s">
        <v>29</v>
      </c>
      <c r="G15" s="42">
        <v>550000</v>
      </c>
      <c r="H15" s="164"/>
      <c r="J15" s="118"/>
    </row>
    <row r="16" spans="1:18" ht="22.5" customHeight="1">
      <c r="A16" s="244" t="s">
        <v>164</v>
      </c>
      <c r="B16" s="239" t="s">
        <v>133</v>
      </c>
      <c r="C16" s="240">
        <v>3322200</v>
      </c>
      <c r="D16" s="236" t="s">
        <v>29</v>
      </c>
      <c r="E16" s="42">
        <v>319850</v>
      </c>
      <c r="F16" s="236" t="s">
        <v>29</v>
      </c>
      <c r="G16" s="42">
        <v>319850</v>
      </c>
      <c r="H16" s="164"/>
      <c r="I16" s="102"/>
      <c r="J16" s="118"/>
    </row>
    <row r="17" spans="1:10" ht="22.5" customHeight="1">
      <c r="A17" s="244" t="s">
        <v>165</v>
      </c>
      <c r="B17" s="160" t="s">
        <v>134</v>
      </c>
      <c r="C17" s="161">
        <v>1081308090</v>
      </c>
      <c r="D17" s="236" t="s">
        <v>29</v>
      </c>
      <c r="E17" s="245">
        <v>80710430</v>
      </c>
      <c r="F17" s="246"/>
      <c r="G17" s="245">
        <v>80710430</v>
      </c>
      <c r="H17" s="164"/>
      <c r="I17" s="102"/>
      <c r="J17" s="118"/>
    </row>
    <row r="18" spans="1:10" ht="22.5" customHeight="1">
      <c r="A18" s="244" t="s">
        <v>166</v>
      </c>
      <c r="B18" s="160" t="s">
        <v>139</v>
      </c>
      <c r="C18" s="161">
        <v>6600000</v>
      </c>
      <c r="D18" s="236" t="s">
        <v>29</v>
      </c>
      <c r="E18" s="42">
        <v>1100000</v>
      </c>
      <c r="F18" s="236"/>
      <c r="G18" s="42">
        <v>1100000</v>
      </c>
      <c r="H18" s="164"/>
      <c r="I18" s="102"/>
      <c r="J18" s="118"/>
    </row>
    <row r="19" spans="1:10" ht="22.5" customHeight="1">
      <c r="A19" s="247" t="s">
        <v>150</v>
      </c>
      <c r="B19" s="248" t="s">
        <v>151</v>
      </c>
      <c r="C19" s="249">
        <v>2200000</v>
      </c>
      <c r="D19" s="236" t="s">
        <v>29</v>
      </c>
      <c r="E19" s="236" t="s">
        <v>29</v>
      </c>
      <c r="F19" s="250">
        <v>2200000</v>
      </c>
      <c r="G19" s="251">
        <f t="shared" ref="G19" si="0">F19</f>
        <v>2200000</v>
      </c>
      <c r="H19" s="252"/>
      <c r="I19" s="102"/>
      <c r="J19" s="118"/>
    </row>
    <row r="20" spans="1:10" ht="22.5" customHeight="1" thickBot="1">
      <c r="A20" s="264" t="s">
        <v>148</v>
      </c>
      <c r="B20" s="265" t="s">
        <v>149</v>
      </c>
      <c r="C20" s="266">
        <v>2000000</v>
      </c>
      <c r="D20" s="267" t="s">
        <v>29</v>
      </c>
      <c r="E20" s="267" t="s">
        <v>29</v>
      </c>
      <c r="F20" s="268">
        <v>1287000</v>
      </c>
      <c r="G20" s="269">
        <f>F20</f>
        <v>1287000</v>
      </c>
      <c r="H20" s="270"/>
      <c r="I20" s="102"/>
      <c r="J20" s="118"/>
    </row>
    <row r="22" spans="1:10">
      <c r="H22" s="123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23"/>
  <sheetViews>
    <sheetView zoomScale="80" zoomScaleNormal="80" workbookViewId="0">
      <selection activeCell="L21" sqref="L21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77" t="s">
        <v>10</v>
      </c>
      <c r="B1" s="177"/>
      <c r="C1" s="177"/>
      <c r="D1" s="177"/>
      <c r="E1" s="177"/>
    </row>
    <row r="2" spans="1:8" ht="32.25" thickBot="1">
      <c r="A2" s="26" t="s">
        <v>70</v>
      </c>
      <c r="B2" s="26"/>
      <c r="C2" s="28"/>
      <c r="D2" s="28"/>
      <c r="E2" s="39" t="s">
        <v>107</v>
      </c>
    </row>
    <row r="3" spans="1:8" ht="30" customHeight="1">
      <c r="A3" s="182" t="s">
        <v>35</v>
      </c>
      <c r="B3" s="66" t="s">
        <v>36</v>
      </c>
      <c r="C3" s="185" t="s">
        <v>167</v>
      </c>
      <c r="D3" s="186"/>
      <c r="E3" s="187"/>
    </row>
    <row r="4" spans="1:8" ht="30" customHeight="1">
      <c r="A4" s="183"/>
      <c r="B4" s="67" t="s">
        <v>37</v>
      </c>
      <c r="C4" s="68">
        <v>19880000</v>
      </c>
      <c r="D4" s="69" t="s">
        <v>98</v>
      </c>
      <c r="E4" s="70">
        <v>18190000</v>
      </c>
    </row>
    <row r="5" spans="1:8" ht="30" customHeight="1">
      <c r="A5" s="183"/>
      <c r="B5" s="67" t="s">
        <v>38</v>
      </c>
      <c r="C5" s="71">
        <f>(+E5/C4)*100%</f>
        <v>0.91498993963782693</v>
      </c>
      <c r="D5" s="69" t="s">
        <v>16</v>
      </c>
      <c r="E5" s="70">
        <f>E4</f>
        <v>18190000</v>
      </c>
    </row>
    <row r="6" spans="1:8" ht="30" customHeight="1">
      <c r="A6" s="183"/>
      <c r="B6" s="67" t="s">
        <v>15</v>
      </c>
      <c r="C6" s="72" t="s">
        <v>192</v>
      </c>
      <c r="D6" s="73" t="s">
        <v>56</v>
      </c>
      <c r="E6" s="74" t="s">
        <v>174</v>
      </c>
    </row>
    <row r="7" spans="1:8" ht="30" customHeight="1">
      <c r="A7" s="183"/>
      <c r="B7" s="67" t="s">
        <v>39</v>
      </c>
      <c r="C7" s="75" t="s">
        <v>71</v>
      </c>
      <c r="D7" s="73" t="s">
        <v>40</v>
      </c>
      <c r="E7" s="76" t="s">
        <v>168</v>
      </c>
      <c r="H7" t="s">
        <v>109</v>
      </c>
    </row>
    <row r="8" spans="1:8" ht="30" customHeight="1">
      <c r="A8" s="183"/>
      <c r="B8" s="67" t="s">
        <v>41</v>
      </c>
      <c r="C8" s="75" t="s">
        <v>97</v>
      </c>
      <c r="D8" s="73" t="s">
        <v>18</v>
      </c>
      <c r="E8" s="76" t="s">
        <v>169</v>
      </c>
    </row>
    <row r="9" spans="1:8" ht="30" customHeight="1" thickBot="1">
      <c r="A9" s="184"/>
      <c r="B9" s="77" t="s">
        <v>42</v>
      </c>
      <c r="C9" s="78" t="s">
        <v>72</v>
      </c>
      <c r="D9" s="79" t="s">
        <v>43</v>
      </c>
      <c r="E9" s="86" t="s">
        <v>170</v>
      </c>
    </row>
    <row r="10" spans="1:8" ht="30" customHeight="1">
      <c r="A10" s="182" t="s">
        <v>35</v>
      </c>
      <c r="B10" s="66" t="s">
        <v>36</v>
      </c>
      <c r="C10" s="185" t="s">
        <v>171</v>
      </c>
      <c r="D10" s="186"/>
      <c r="E10" s="187"/>
    </row>
    <row r="11" spans="1:8" ht="30" customHeight="1">
      <c r="A11" s="183"/>
      <c r="B11" s="67" t="s">
        <v>37</v>
      </c>
      <c r="C11" s="68">
        <v>3100000</v>
      </c>
      <c r="D11" s="69" t="s">
        <v>98</v>
      </c>
      <c r="E11" s="70">
        <v>2880000</v>
      </c>
    </row>
    <row r="12" spans="1:8" ht="30" customHeight="1">
      <c r="A12" s="183"/>
      <c r="B12" s="67" t="s">
        <v>38</v>
      </c>
      <c r="C12" s="71">
        <f>(+E12/C11)*100%</f>
        <v>0.92903225806451617</v>
      </c>
      <c r="D12" s="69" t="s">
        <v>16</v>
      </c>
      <c r="E12" s="70">
        <f>E11</f>
        <v>2880000</v>
      </c>
    </row>
    <row r="13" spans="1:8" ht="30" customHeight="1">
      <c r="A13" s="183"/>
      <c r="B13" s="67" t="s">
        <v>15</v>
      </c>
      <c r="C13" s="72" t="s">
        <v>173</v>
      </c>
      <c r="D13" s="73" t="s">
        <v>56</v>
      </c>
      <c r="E13" s="74" t="s">
        <v>175</v>
      </c>
    </row>
    <row r="14" spans="1:8" ht="30" customHeight="1">
      <c r="A14" s="183"/>
      <c r="B14" s="67" t="s">
        <v>39</v>
      </c>
      <c r="C14" s="75" t="s">
        <v>71</v>
      </c>
      <c r="D14" s="73" t="s">
        <v>40</v>
      </c>
      <c r="E14" s="76" t="s">
        <v>176</v>
      </c>
      <c r="H14" t="s">
        <v>109</v>
      </c>
    </row>
    <row r="15" spans="1:8" ht="30" customHeight="1">
      <c r="A15" s="183"/>
      <c r="B15" s="67" t="s">
        <v>41</v>
      </c>
      <c r="C15" s="75" t="s">
        <v>97</v>
      </c>
      <c r="D15" s="73" t="s">
        <v>18</v>
      </c>
      <c r="E15" s="76" t="s">
        <v>179</v>
      </c>
    </row>
    <row r="16" spans="1:8" ht="30" customHeight="1" thickBot="1">
      <c r="A16" s="184"/>
      <c r="B16" s="77" t="s">
        <v>42</v>
      </c>
      <c r="C16" s="78" t="s">
        <v>72</v>
      </c>
      <c r="D16" s="79" t="s">
        <v>43</v>
      </c>
      <c r="E16" s="86" t="s">
        <v>181</v>
      </c>
    </row>
    <row r="17" spans="1:8" ht="30" customHeight="1">
      <c r="A17" s="182" t="s">
        <v>35</v>
      </c>
      <c r="B17" s="66" t="s">
        <v>36</v>
      </c>
      <c r="C17" s="185" t="s">
        <v>172</v>
      </c>
      <c r="D17" s="186"/>
      <c r="E17" s="187"/>
    </row>
    <row r="18" spans="1:8" ht="30" customHeight="1">
      <c r="A18" s="183"/>
      <c r="B18" s="67" t="s">
        <v>37</v>
      </c>
      <c r="C18" s="68">
        <v>3760000</v>
      </c>
      <c r="D18" s="69" t="s">
        <v>98</v>
      </c>
      <c r="E18" s="70">
        <v>3500000</v>
      </c>
    </row>
    <row r="19" spans="1:8" ht="30" customHeight="1">
      <c r="A19" s="183"/>
      <c r="B19" s="67" t="s">
        <v>38</v>
      </c>
      <c r="C19" s="71">
        <f>(+E19/C18)*100%</f>
        <v>0.93085106382978722</v>
      </c>
      <c r="D19" s="69" t="s">
        <v>16</v>
      </c>
      <c r="E19" s="70">
        <f>E18</f>
        <v>3500000</v>
      </c>
    </row>
    <row r="20" spans="1:8" ht="30" customHeight="1">
      <c r="A20" s="183"/>
      <c r="B20" s="67" t="s">
        <v>15</v>
      </c>
      <c r="C20" s="72" t="s">
        <v>144</v>
      </c>
      <c r="D20" s="73" t="s">
        <v>56</v>
      </c>
      <c r="E20" s="74" t="s">
        <v>177</v>
      </c>
    </row>
    <row r="21" spans="1:8" ht="30" customHeight="1">
      <c r="A21" s="183"/>
      <c r="B21" s="67" t="s">
        <v>39</v>
      </c>
      <c r="C21" s="75" t="s">
        <v>71</v>
      </c>
      <c r="D21" s="73" t="s">
        <v>40</v>
      </c>
      <c r="E21" s="76" t="s">
        <v>178</v>
      </c>
      <c r="H21" t="s">
        <v>109</v>
      </c>
    </row>
    <row r="22" spans="1:8" ht="30" customHeight="1">
      <c r="A22" s="183"/>
      <c r="B22" s="67" t="s">
        <v>41</v>
      </c>
      <c r="C22" s="75" t="s">
        <v>97</v>
      </c>
      <c r="D22" s="73" t="s">
        <v>18</v>
      </c>
      <c r="E22" s="76" t="s">
        <v>180</v>
      </c>
    </row>
    <row r="23" spans="1:8" ht="30" customHeight="1" thickBot="1">
      <c r="A23" s="184"/>
      <c r="B23" s="77" t="s">
        <v>42</v>
      </c>
      <c r="C23" s="78" t="s">
        <v>72</v>
      </c>
      <c r="D23" s="79" t="s">
        <v>43</v>
      </c>
      <c r="E23" s="86" t="s">
        <v>182</v>
      </c>
    </row>
  </sheetData>
  <mergeCells count="7">
    <mergeCell ref="A17:A23"/>
    <mergeCell ref="C17:E17"/>
    <mergeCell ref="A10:A16"/>
    <mergeCell ref="C10:E10"/>
    <mergeCell ref="A1:E1"/>
    <mergeCell ref="A3:A9"/>
    <mergeCell ref="C3:E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F24" sqref="F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77" t="s">
        <v>62</v>
      </c>
      <c r="B1" s="177"/>
      <c r="C1" s="177"/>
      <c r="D1" s="177"/>
      <c r="E1" s="177"/>
      <c r="F1" s="177"/>
      <c r="G1" s="177"/>
      <c r="H1" s="177"/>
      <c r="I1" s="177"/>
    </row>
    <row r="2" spans="1:9" ht="32.25" thickBot="1">
      <c r="A2" s="188" t="s">
        <v>69</v>
      </c>
      <c r="B2" s="188"/>
      <c r="C2" s="28"/>
      <c r="D2" s="28"/>
      <c r="E2" s="28"/>
      <c r="F2" s="28"/>
      <c r="G2" s="28"/>
      <c r="H2" s="28"/>
      <c r="I2" s="39" t="s">
        <v>107</v>
      </c>
    </row>
    <row r="3" spans="1:9" s="31" customFormat="1" ht="26.25" customHeight="1">
      <c r="A3" s="195" t="s">
        <v>2</v>
      </c>
      <c r="B3" s="193" t="s">
        <v>3</v>
      </c>
      <c r="C3" s="193" t="s">
        <v>50</v>
      </c>
      <c r="D3" s="193" t="s">
        <v>64</v>
      </c>
      <c r="E3" s="189" t="s">
        <v>67</v>
      </c>
      <c r="F3" s="190"/>
      <c r="G3" s="189" t="s">
        <v>68</v>
      </c>
      <c r="H3" s="190"/>
      <c r="I3" s="191" t="s">
        <v>63</v>
      </c>
    </row>
    <row r="4" spans="1:9" s="31" customFormat="1" ht="28.5" customHeight="1" thickBot="1">
      <c r="A4" s="196"/>
      <c r="B4" s="194"/>
      <c r="C4" s="194"/>
      <c r="D4" s="194"/>
      <c r="E4" s="87" t="s">
        <v>65</v>
      </c>
      <c r="F4" s="87" t="s">
        <v>66</v>
      </c>
      <c r="G4" s="87" t="s">
        <v>65</v>
      </c>
      <c r="H4" s="87" t="s">
        <v>66</v>
      </c>
      <c r="I4" s="192"/>
    </row>
    <row r="5" spans="1:9" s="31" customFormat="1" ht="28.5" customHeight="1" thickTop="1" thickBot="1">
      <c r="A5" s="48"/>
      <c r="B5" s="88" t="s">
        <v>108</v>
      </c>
      <c r="C5" s="60"/>
      <c r="D5" s="52"/>
      <c r="E5" s="89"/>
      <c r="F5" s="90"/>
      <c r="G5" s="89"/>
      <c r="H5" s="90"/>
      <c r="I5" s="9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2024-05-07T05:19:49Z</dcterms:modified>
</cp:coreProperties>
</file>