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중원 계약 관련\2024년 계약 관련\계약현황 공개\"/>
    </mc:Choice>
  </mc:AlternateContent>
  <xr:revisionPtr revIDLastSave="0" documentId="13_ncr:1_{648DD02B-6A46-4359-94D0-EA557D89A268}" xr6:coauthVersionLast="36" xr6:coauthVersionMax="36" xr10:uidLastSave="{00000000-0000-0000-0000-000000000000}"/>
  <bookViews>
    <workbookView xWindow="345" yWindow="2685" windowWidth="18225" windowHeight="13935" tabRatio="747" activeTab="1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계약내용의 변경에 관한 사항" sheetId="20" r:id="rId9"/>
    <sheet name="수의계약현황공개" sheetId="9" r:id="rId10"/>
  </sheets>
  <definedNames>
    <definedName name="_xlnm._FilterDatabase" localSheetId="1" hidden="1">용역발주계획!$A$3:$L$6</definedName>
    <definedName name="_xlnm.Print_Area" localSheetId="6">대금지급현황!$A$1:$H$20</definedName>
  </definedNames>
  <calcPr calcId="191029"/>
</workbook>
</file>

<file path=xl/calcChain.xml><?xml version="1.0" encoding="utf-8"?>
<calcChain xmlns="http://schemas.openxmlformats.org/spreadsheetml/2006/main">
  <c r="D39" i="9" l="1"/>
  <c r="B39" i="9"/>
  <c r="E36" i="9"/>
  <c r="F36" i="9" s="1"/>
  <c r="D36" i="9"/>
  <c r="C36" i="9"/>
  <c r="B36" i="9"/>
  <c r="B33" i="9"/>
  <c r="D29" i="9"/>
  <c r="B29" i="9"/>
  <c r="E26" i="9"/>
  <c r="D26" i="9"/>
  <c r="C26" i="9"/>
  <c r="B26" i="9"/>
  <c r="B23" i="9"/>
  <c r="F26" i="9"/>
  <c r="D19" i="9"/>
  <c r="B19" i="9"/>
  <c r="B13" i="9"/>
  <c r="D16" i="9"/>
  <c r="E16" i="9"/>
  <c r="C16" i="9"/>
  <c r="B16" i="9"/>
  <c r="F16" i="9" l="1"/>
  <c r="E26" i="23"/>
  <c r="C26" i="23" s="1"/>
  <c r="E12" i="23"/>
  <c r="C12" i="23" s="1"/>
  <c r="E19" i="23"/>
  <c r="C19" i="23"/>
  <c r="B9" i="9" l="1"/>
  <c r="E5" i="23"/>
  <c r="D9" i="9" l="1"/>
  <c r="C6" i="9" l="1"/>
  <c r="D6" i="9"/>
  <c r="C5" i="23" l="1"/>
  <c r="E6" i="9" l="1"/>
  <c r="B6" i="9"/>
  <c r="B3" i="9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<sst xmlns="http://schemas.openxmlformats.org/spreadsheetml/2006/main" count="510" uniqueCount="212">
  <si>
    <t>계약방법</t>
    <phoneticPr fontId="5" type="noConversion"/>
  </si>
  <si>
    <t>비고</t>
    <phoneticPr fontId="5" type="noConversion"/>
  </si>
  <si>
    <t>계약부서</t>
    <phoneticPr fontId="5" type="noConversion"/>
  </si>
  <si>
    <t>계약명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</si>
  <si>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</si>
  <si>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</si>
  <si>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</si>
  <si>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</si>
  <si>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</si>
  <si>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</si>
  <si>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계약현황공개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</si>
  <si>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</si>
  <si>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</si>
  <si>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</si>
  <si>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</si>
  <si>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</si>
  <si>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</si>
  <si>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</si>
  <si>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</si>
  <si>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</si>
  <si>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</si>
  <si>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</si>
  <si>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</si>
  <si>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</si>
  <si>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</si>
  <si>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</si>
  <si>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</si>
  <si>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5" type="noConversion"/>
  </si>
  <si>
    <t>대표자</t>
    <phoneticPr fontId="5" type="noConversion"/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</si>
  <si>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</si>
  <si>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</si>
  <si>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</si>
  <si>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</si>
  <si>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</si>
  <si>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</si>
  <si>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계약현황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</si>
  <si>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</si>
  <si>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</si>
  <si>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</si>
  <si>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</si>
  <si>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</si>
  <si>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</si>
  <si>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</si>
  <si>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</si>
  <si>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5" type="noConversion"/>
  </si>
  <si>
    <t>물품 발주계획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</si>
  <si>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</si>
  <si>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</si>
  <si>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</si>
  <si>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</si>
  <si>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</si>
  <si>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</si>
  <si>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</si>
  <si>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</si>
  <si>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</si>
  <si>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</si>
  <si>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</si>
  <si>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</si>
  <si>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</si>
  <si>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</si>
  <si>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</si>
  <si>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</si>
  <si>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</si>
  <si>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</si>
  <si>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</si>
  <si>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</si>
  <si>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</si>
  <si>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</si>
  <si>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</si>
  <si>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중원청소년수련관</t>
  </si>
  <si>
    <t>중원청소년수련관</t>
    <phoneticPr fontId="5" type="noConversion"/>
  </si>
  <si>
    <t>1인 수의 계약</t>
    <phoneticPr fontId="5" type="noConversion"/>
  </si>
  <si>
    <t>소액수의</t>
    <phoneticPr fontId="5" type="noConversion"/>
  </si>
  <si>
    <t>지방자치를 당사자로 하는 계약에 관한 법률 시행령 제25조1항5호에 의한 수의계약</t>
    <phoneticPr fontId="5" type="noConversion"/>
  </si>
  <si>
    <t>계약율(%)</t>
  </si>
  <si>
    <t>입찰현황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</si>
  <si>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</si>
  <si>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</si>
  <si>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</si>
  <si>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</si>
  <si>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</si>
  <si>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</si>
  <si>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</si>
  <si>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개찰현황</t>
    <phoneticPr fontId="5" type="noConversion"/>
  </si>
  <si>
    <t>계약부서</t>
    <phoneticPr fontId="5" type="noConversion"/>
  </si>
  <si>
    <t>계약명</t>
    <phoneticPr fontId="5" type="noConversion"/>
  </si>
  <si>
    <t>계약방법</t>
    <phoneticPr fontId="5" type="noConversion"/>
  </si>
  <si>
    <t>개찰일시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</si>
  <si>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</si>
  <si>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</si>
  <si>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</si>
  <si>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</si>
  <si>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</si>
  <si>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</si>
  <si>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</si>
  <si>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-</t>
    <phoneticPr fontId="5" type="noConversion"/>
  </si>
  <si>
    <t>용역명</t>
    <phoneticPr fontId="5" type="noConversion"/>
  </si>
  <si>
    <t>일반</t>
    <phoneticPr fontId="5" type="noConversion"/>
  </si>
  <si>
    <t>최초계약금액</t>
    <phoneticPr fontId="5" type="noConversion"/>
  </si>
  <si>
    <t xml:space="preserve">     </t>
    <phoneticPr fontId="5" type="noConversion"/>
  </si>
  <si>
    <t>(단위 : 원)</t>
    <phoneticPr fontId="5" type="noConversion"/>
  </si>
  <si>
    <t>구매예정금액</t>
    <phoneticPr fontId="5" type="noConversion"/>
  </si>
  <si>
    <t>예산액</t>
    <phoneticPr fontId="5" type="noConversion"/>
  </si>
  <si>
    <t>도급액</t>
    <phoneticPr fontId="5" type="noConversion"/>
  </si>
  <si>
    <t>관급자재대</t>
    <phoneticPr fontId="5" type="noConversion"/>
  </si>
  <si>
    <t>기타</t>
    <phoneticPr fontId="5" type="noConversion"/>
  </si>
  <si>
    <t>계</t>
    <phoneticPr fontId="5" type="noConversion"/>
  </si>
  <si>
    <t>(단위: 원)</t>
    <phoneticPr fontId="5" type="noConversion"/>
  </si>
  <si>
    <t>해당사항 없음</t>
    <phoneticPr fontId="5" type="noConversion"/>
  </si>
  <si>
    <t xml:space="preserve"> </t>
    <phoneticPr fontId="5" type="noConversion"/>
  </si>
  <si>
    <t>대금지급현황</t>
  </si>
  <si>
    <t>해당사항 없음</t>
    <phoneticPr fontId="5" type="noConversion"/>
  </si>
  <si>
    <t>해당사항 없음</t>
    <phoneticPr fontId="5" type="noConversion"/>
  </si>
  <si>
    <t>2024년</t>
    <phoneticPr fontId="5" type="noConversion"/>
  </si>
  <si>
    <t>2023.12.06.</t>
    <phoneticPr fontId="5" type="noConversion"/>
  </si>
  <si>
    <t>㈜행복도시락 성남점</t>
    <phoneticPr fontId="12" type="noConversion"/>
  </si>
  <si>
    <t>2024.01.08.</t>
    <phoneticPr fontId="12" type="noConversion"/>
  </si>
  <si>
    <t>2024.12.31.</t>
  </si>
  <si>
    <t>2024.12.31.</t>
    <phoneticPr fontId="12" type="noConversion"/>
  </si>
  <si>
    <t>2023.12.15.</t>
    <phoneticPr fontId="5" type="noConversion"/>
  </si>
  <si>
    <t>2024.01.01.</t>
  </si>
  <si>
    <t>2024.01.01.</t>
    <phoneticPr fontId="5" type="noConversion"/>
  </si>
  <si>
    <t>2024.12.31.</t>
    <phoneticPr fontId="5" type="noConversion"/>
  </si>
  <si>
    <t>주식회사 하이클로(Hyclor)</t>
    <phoneticPr fontId="5" type="noConversion"/>
  </si>
  <si>
    <t>신도종합서비스</t>
  </si>
  <si>
    <t>신도종합서비스</t>
    <phoneticPr fontId="5" type="noConversion"/>
  </si>
  <si>
    <t>2023.12.20.</t>
  </si>
  <si>
    <t>2023.12.20.</t>
    <phoneticPr fontId="5" type="noConversion"/>
  </si>
  <si>
    <t>성남소방전기주식회사</t>
  </si>
  <si>
    <t>현대엘리베이터㈜ 강남지사</t>
  </si>
  <si>
    <t>주식회사 현대렌탈케어</t>
  </si>
  <si>
    <t>㈜에스원</t>
  </si>
  <si>
    <t>㈜도솔전기안전</t>
  </si>
  <si>
    <t>주식회사 케이티</t>
  </si>
  <si>
    <t>한국인프라관리 주식회사</t>
  </si>
  <si>
    <t>2023.12.27.</t>
  </si>
  <si>
    <t>2023.12.28.</t>
  </si>
  <si>
    <t>2023.12.29.</t>
  </si>
  <si>
    <t>-</t>
    <phoneticPr fontId="5" type="noConversion"/>
  </si>
  <si>
    <t>2024.02.29.</t>
    <phoneticPr fontId="5" type="noConversion"/>
  </si>
  <si>
    <t>주식회사 한창</t>
  </si>
  <si>
    <t>주식회사 한창</t>
    <phoneticPr fontId="5" type="noConversion"/>
  </si>
  <si>
    <t>2024.02.18.</t>
    <phoneticPr fontId="5" type="noConversion"/>
  </si>
  <si>
    <t>2024.02.23.</t>
    <phoneticPr fontId="5" type="noConversion"/>
  </si>
  <si>
    <t>2024.03.04.</t>
    <phoneticPr fontId="5" type="noConversion"/>
  </si>
  <si>
    <t>서라벌산업개발㈜</t>
    <phoneticPr fontId="5" type="noConversion"/>
  </si>
  <si>
    <t>임춘재</t>
    <phoneticPr fontId="5" type="noConversion"/>
  </si>
  <si>
    <t>4월</t>
    <phoneticPr fontId="5" type="noConversion"/>
  </si>
  <si>
    <t>중원청소년수련관 실내공기질 측정</t>
    <phoneticPr fontId="5" type="noConversion"/>
  </si>
  <si>
    <t>김예진</t>
    <phoneticPr fontId="5" type="noConversion"/>
  </si>
  <si>
    <t>대기자가측정대행</t>
    <phoneticPr fontId="5" type="noConversion"/>
  </si>
  <si>
    <t>김예진</t>
  </si>
  <si>
    <t>2024년</t>
  </si>
  <si>
    <t>4월</t>
  </si>
  <si>
    <t>상반기 위험성 평가</t>
  </si>
  <si>
    <t>수의총액 (수의계약 총액계약)</t>
  </si>
  <si>
    <t>조영조</t>
  </si>
  <si>
    <t>상반기 시설물 정기안전점검</t>
  </si>
  <si>
    <t>2024년 조경수목 및 병해충 방제 관리</t>
  </si>
  <si>
    <t>조경</t>
  </si>
  <si>
    <t>2024.03.31.</t>
    <phoneticPr fontId="5" type="noConversion"/>
  </si>
  <si>
    <t>2024년 중원청소년수련관 청소년방과후아카데미 위탁급식 용역-3월분</t>
  </si>
  <si>
    <t>2024년 중원청소년수련관 청소년방과후아카데미 위탁급식 용역-3월분</t>
    <phoneticPr fontId="12" type="noConversion"/>
  </si>
  <si>
    <t>2024년 차염발생장치(소금물 전기분해장치) 렌탈-3월분</t>
  </si>
  <si>
    <t>2024년 차염발생장치(소금물 전기분해장치) 렌탈-3월분</t>
    <phoneticPr fontId="5" type="noConversion"/>
  </si>
  <si>
    <t>2024년 사무용복합기 임차-3월분</t>
  </si>
  <si>
    <t>2024년 소방시설 안전관리 위탁대행-3월분</t>
  </si>
  <si>
    <t>2024년 승강기 위탁관리-3월분</t>
  </si>
  <si>
    <t>2024년 환경위생(공기청정기) 위탁관리 렌탈-3월분</t>
  </si>
  <si>
    <t>2024년 무인경비시스템 위탁관리-3월분</t>
  </si>
  <si>
    <t>2024년 전기안전관리 위탁 대행-3월분</t>
  </si>
  <si>
    <t>2024년 청소년방과후아카데미 사무용복합기 임차-3월분</t>
  </si>
  <si>
    <t>2024년 청소년방과후아카데미 환경위생(공기청정기) 위탁관리 렌탈-3월분</t>
  </si>
  <si>
    <t>2024년 환경위생 위탁관리 렌탈-3월분</t>
  </si>
  <si>
    <t>2024년 중원청소년수련관 시설관리용역-3월분</t>
  </si>
  <si>
    <t>2024년 중원청소년수련관 방역, 소독 위탁_3월분</t>
  </si>
  <si>
    <t xml:space="preserve">기계실 스팀 환수배관 교체공사 </t>
    <phoneticPr fontId="5" type="noConversion"/>
  </si>
  <si>
    <t>2024년 인터넷망 사용 신청-2월분</t>
    <phoneticPr fontId="5" type="noConversion"/>
  </si>
  <si>
    <t>2024년 인터넷전화 사용 신청-2월분</t>
    <phoneticPr fontId="5" type="noConversion"/>
  </si>
  <si>
    <t>서희선</t>
  </si>
  <si>
    <t>4월</t>
    <phoneticPr fontId="5" type="noConversion"/>
  </si>
  <si>
    <t>729-9315</t>
    <phoneticPr fontId="5" type="noConversion"/>
  </si>
  <si>
    <t>729-9318</t>
    <phoneticPr fontId="5" type="noConversion"/>
  </si>
  <si>
    <t>729-9353</t>
    <phoneticPr fontId="5" type="noConversion"/>
  </si>
  <si>
    <t>2024년 3월 방과후아카데미 주말전문체험[우리는세이퍼] 이동차량 임차계약</t>
    <phoneticPr fontId="5" type="noConversion"/>
  </si>
  <si>
    <t>2024.03.12.</t>
    <phoneticPr fontId="5" type="noConversion"/>
  </si>
  <si>
    <t>2024.03.16.</t>
    <phoneticPr fontId="5" type="noConversion"/>
  </si>
  <si>
    <t>㈜선진항공여행사</t>
  </si>
  <si>
    <t>㈜선진항공여행사</t>
    <phoneticPr fontId="5" type="noConversion"/>
  </si>
  <si>
    <t>성남시 분당구 서현로 170</t>
    <phoneticPr fontId="5" type="noConversion"/>
  </si>
  <si>
    <t>2024년 대학생진로멘토단 『꿈나르샤』 워크숍 숙박비 계약</t>
    <phoneticPr fontId="5" type="noConversion"/>
  </si>
  <si>
    <t>2024.03.20.</t>
    <phoneticPr fontId="5" type="noConversion"/>
  </si>
  <si>
    <t>2024.03.30. ~ 2024. 03.31.</t>
    <phoneticPr fontId="5" type="noConversion"/>
  </si>
  <si>
    <t>주식회사 클로버리조트</t>
    <phoneticPr fontId="5" type="noConversion"/>
  </si>
  <si>
    <t>경기도 가평군 가평읍 북한강변로 360-89</t>
    <phoneticPr fontId="5" type="noConversion"/>
  </si>
  <si>
    <t>『메타서바이벌』영상 콘텐츠 제작</t>
    <phoneticPr fontId="5" type="noConversion"/>
  </si>
  <si>
    <t>2024.03.19</t>
    <phoneticPr fontId="5" type="noConversion"/>
  </si>
  <si>
    <t>2024.03.20. ~ 2024.04.12.</t>
    <phoneticPr fontId="5" type="noConversion"/>
  </si>
  <si>
    <t>2024.04.12.</t>
    <phoneticPr fontId="5" type="noConversion"/>
  </si>
  <si>
    <t>엠템즈 미디어 스튜디오</t>
    <phoneticPr fontId="5" type="noConversion"/>
  </si>
  <si>
    <t>인천광역시 미추구홀구 아암대로 118, 101동 22층 2202호</t>
    <phoneticPr fontId="5" type="noConversion"/>
  </si>
  <si>
    <t xml:space="preserve">『Green 유니버스』메타버스 서버유지관리 계약 </t>
    <phoneticPr fontId="5" type="noConversion"/>
  </si>
  <si>
    <t>2024.03.28.</t>
    <phoneticPr fontId="5" type="noConversion"/>
  </si>
  <si>
    <t>2024.04.01. ~ 2024.11.30.</t>
    <phoneticPr fontId="5" type="noConversion"/>
  </si>
  <si>
    <t>2024.11.30.</t>
    <phoneticPr fontId="5" type="noConversion"/>
  </si>
  <si>
    <t>이한크리에이티브 주식회사</t>
    <phoneticPr fontId="5" type="noConversion"/>
  </si>
  <si>
    <t>성남시 분당구 대왕판교로 645번길 12, 8층</t>
    <phoneticPr fontId="5" type="noConversion"/>
  </si>
  <si>
    <t>2024년 3월 방과후아카데미 주말전문체험 [우리는 세이퍼] 이동차량 임차계약</t>
    <phoneticPr fontId="12" type="noConversion"/>
  </si>
  <si>
    <t>최준형 외 1인</t>
    <phoneticPr fontId="5" type="noConversion"/>
  </si>
  <si>
    <t>윤점희</t>
    <phoneticPr fontId="5" type="noConversion"/>
  </si>
  <si>
    <t>전혜란</t>
    <phoneticPr fontId="5" type="noConversion"/>
  </si>
  <si>
    <t>메타서바이벌 프로그램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</si>
</sst>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_);[Red]\(0\)"/>
    <numFmt numFmtId="182" formatCode="0.000_);[Red]\(0.000\)"/>
    <numFmt numFmtId="183" formatCode="#,##0_);[Red]\(#,##0\)"/>
  </numFmts>
  <fonts count="3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6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5">
    <xf numFmtId="0" fontId="0" fillId="0" borderId="0" xfId="0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0" fillId="0" borderId="0" xfId="0" applyNumberFormat="1"/>
    <xf numFmtId="0" fontId="13" fillId="0" borderId="0" xfId="0" applyFont="1" applyAlignment="1">
      <alignment horizontal="centerContinuous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 wrapText="1"/>
    </xf>
    <xf numFmtId="0" fontId="17" fillId="0" borderId="0" xfId="0" applyFo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1" fillId="4" borderId="0" xfId="0" applyFont="1" applyFill="1"/>
    <xf numFmtId="0" fontId="25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177" fontId="29" fillId="0" borderId="53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1" fontId="22" fillId="0" borderId="1" xfId="1" applyFont="1" applyFill="1" applyBorder="1" applyAlignment="1">
      <alignment vertical="center"/>
    </xf>
    <xf numFmtId="41" fontId="22" fillId="4" borderId="1" xfId="1" applyFont="1" applyFill="1" applyBorder="1" applyAlignment="1">
      <alignment vertical="center"/>
    </xf>
    <xf numFmtId="0" fontId="17" fillId="3" borderId="30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/>
    </xf>
    <xf numFmtId="182" fontId="17" fillId="3" borderId="31" xfId="0" applyNumberFormat="1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shrinkToFit="1"/>
    </xf>
    <xf numFmtId="0" fontId="22" fillId="0" borderId="54" xfId="0" applyFont="1" applyBorder="1" applyAlignment="1">
      <alignment horizontal="center" vertical="center"/>
    </xf>
    <xf numFmtId="0" fontId="22" fillId="0" borderId="52" xfId="0" applyFont="1" applyBorder="1" applyAlignment="1">
      <alignment horizontal="left" vertical="center" wrapText="1"/>
    </xf>
    <xf numFmtId="0" fontId="22" fillId="0" borderId="52" xfId="0" quotePrefix="1" applyFont="1" applyBorder="1" applyAlignment="1">
      <alignment horizontal="center" vertical="center" wrapText="1"/>
    </xf>
    <xf numFmtId="0" fontId="22" fillId="0" borderId="52" xfId="0" quotePrefix="1" applyFont="1" applyBorder="1" applyAlignment="1">
      <alignment horizontal="center" vertical="center"/>
    </xf>
    <xf numFmtId="176" fontId="24" fillId="0" borderId="52" xfId="0" applyNumberFormat="1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/>
    </xf>
    <xf numFmtId="0" fontId="23" fillId="2" borderId="30" xfId="0" applyFont="1" applyFill="1" applyBorder="1" applyAlignment="1">
      <alignment horizontal="center" vertical="center"/>
    </xf>
    <xf numFmtId="49" fontId="23" fillId="2" borderId="31" xfId="0" applyNumberFormat="1" applyFont="1" applyFill="1" applyBorder="1" applyAlignment="1">
      <alignment horizontal="center" vertical="center"/>
    </xf>
    <xf numFmtId="49" fontId="23" fillId="2" borderId="32" xfId="0" applyNumberFormat="1" applyFont="1" applyFill="1" applyBorder="1" applyAlignment="1">
      <alignment horizontal="center" vertical="center"/>
    </xf>
    <xf numFmtId="0" fontId="22" fillId="0" borderId="52" xfId="0" quotePrefix="1" applyFont="1" applyBorder="1" applyAlignment="1">
      <alignment horizontal="center" vertical="center" shrinkToFit="1"/>
    </xf>
    <xf numFmtId="0" fontId="22" fillId="0" borderId="55" xfId="0" applyFont="1" applyBorder="1" applyAlignment="1">
      <alignment horizontal="center" vertical="center" wrapText="1" shrinkToFit="1"/>
    </xf>
    <xf numFmtId="49" fontId="22" fillId="2" borderId="30" xfId="0" applyNumberFormat="1" applyFont="1" applyFill="1" applyBorder="1" applyAlignment="1">
      <alignment horizontal="center" vertical="center"/>
    </xf>
    <xf numFmtId="49" fontId="22" fillId="2" borderId="31" xfId="0" applyNumberFormat="1" applyFont="1" applyFill="1" applyBorder="1" applyAlignment="1">
      <alignment horizontal="center" vertical="center"/>
    </xf>
    <xf numFmtId="49" fontId="22" fillId="2" borderId="31" xfId="0" applyNumberFormat="1" applyFont="1" applyFill="1" applyBorder="1" applyAlignment="1">
      <alignment horizontal="center" vertical="center" wrapText="1"/>
    </xf>
    <xf numFmtId="49" fontId="22" fillId="2" borderId="32" xfId="0" applyNumberFormat="1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3" fontId="31" fillId="0" borderId="2" xfId="0" applyNumberFormat="1" applyFont="1" applyBorder="1" applyAlignment="1">
      <alignment horizontal="right" vertical="center" shrinkToFit="1"/>
    </xf>
    <xf numFmtId="0" fontId="30" fillId="2" borderId="2" xfId="0" applyFont="1" applyFill="1" applyBorder="1" applyAlignment="1">
      <alignment horizontal="center" vertical="center" shrinkToFit="1"/>
    </xf>
    <xf numFmtId="3" fontId="31" fillId="0" borderId="15" xfId="0" applyNumberFormat="1" applyFont="1" applyBorder="1" applyAlignment="1">
      <alignment horizontal="right" vertical="center" shrinkToFit="1"/>
    </xf>
    <xf numFmtId="9" fontId="31" fillId="0" borderId="2" xfId="0" applyNumberFormat="1" applyFont="1" applyBorder="1" applyAlignment="1">
      <alignment horizontal="center" vertical="center" shrinkToFit="1"/>
    </xf>
    <xf numFmtId="14" fontId="31" fillId="0" borderId="2" xfId="0" applyNumberFormat="1" applyFont="1" applyBorder="1" applyAlignment="1">
      <alignment horizontal="center" vertical="center" shrinkToFit="1"/>
    </xf>
    <xf numFmtId="0" fontId="32" fillId="2" borderId="2" xfId="0" applyFont="1" applyFill="1" applyBorder="1" applyAlignment="1">
      <alignment horizontal="center" vertical="center" shrinkToFit="1"/>
    </xf>
    <xf numFmtId="0" fontId="31" fillId="0" borderId="15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15" xfId="0" applyFont="1" applyBorder="1" applyAlignment="1">
      <alignment horizontal="center" vertical="center" shrinkToFit="1"/>
    </xf>
    <xf numFmtId="0" fontId="30" fillId="2" borderId="17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shrinkToFit="1"/>
    </xf>
    <xf numFmtId="0" fontId="32" fillId="2" borderId="17" xfId="0" applyFont="1" applyFill="1" applyBorder="1" applyAlignment="1">
      <alignment horizontal="center" vertical="center" shrinkToFit="1"/>
    </xf>
    <xf numFmtId="0" fontId="35" fillId="2" borderId="33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38" xfId="0" applyFont="1" applyFill="1" applyBorder="1" applyAlignment="1">
      <alignment horizontal="center" vertical="center" wrapText="1"/>
    </xf>
    <xf numFmtId="0" fontId="35" fillId="2" borderId="46" xfId="0" applyFont="1" applyFill="1" applyBorder="1" applyAlignment="1">
      <alignment horizontal="center" vertical="center" wrapText="1"/>
    </xf>
    <xf numFmtId="0" fontId="35" fillId="2" borderId="48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33" fillId="0" borderId="18" xfId="0" applyFont="1" applyBorder="1" applyAlignment="1">
      <alignment horizontal="center" vertical="center" shrinkToFit="1"/>
    </xf>
    <xf numFmtId="178" fontId="22" fillId="2" borderId="58" xfId="0" applyNumberFormat="1" applyFont="1" applyFill="1" applyBorder="1" applyAlignment="1">
      <alignment horizontal="center" vertical="center"/>
    </xf>
    <xf numFmtId="177" fontId="23" fillId="0" borderId="52" xfId="0" applyNumberFormat="1" applyFont="1" applyBorder="1" applyAlignment="1">
      <alignment horizontal="center" vertical="center" shrinkToFit="1"/>
    </xf>
    <xf numFmtId="41" fontId="24" fillId="0" borderId="52" xfId="1" applyFont="1" applyBorder="1" applyAlignment="1" applyProtection="1">
      <alignment horizontal="center" vertical="center"/>
    </xf>
    <xf numFmtId="0" fontId="24" fillId="0" borderId="52" xfId="0" applyFont="1" applyBorder="1" applyAlignment="1">
      <alignment horizontal="center" vertical="center" wrapText="1"/>
    </xf>
    <xf numFmtId="177" fontId="23" fillId="0" borderId="55" xfId="0" applyNumberFormat="1" applyFont="1" applyBorder="1" applyAlignment="1">
      <alignment horizontal="center" vertical="center" wrapText="1"/>
    </xf>
    <xf numFmtId="0" fontId="18" fillId="0" borderId="0" xfId="0" applyFont="1"/>
    <xf numFmtId="0" fontId="20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22" fillId="0" borderId="6" xfId="0" applyFont="1" applyBorder="1" applyAlignment="1">
      <alignment horizontal="center" vertical="center" shrinkToFit="1"/>
    </xf>
    <xf numFmtId="41" fontId="22" fillId="0" borderId="6" xfId="1" applyFont="1" applyFill="1" applyBorder="1" applyAlignment="1">
      <alignment vertical="center"/>
    </xf>
    <xf numFmtId="0" fontId="22" fillId="0" borderId="6" xfId="0" applyFont="1" applyBorder="1" applyAlignment="1">
      <alignment horizontal="center" vertical="center"/>
    </xf>
    <xf numFmtId="41" fontId="22" fillId="4" borderId="6" xfId="1" applyFont="1" applyFill="1" applyBorder="1" applyAlignment="1">
      <alignment vertical="center"/>
    </xf>
    <xf numFmtId="177" fontId="29" fillId="4" borderId="53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wrapText="1"/>
    </xf>
    <xf numFmtId="177" fontId="22" fillId="0" borderId="53" xfId="0" applyNumberFormat="1" applyFont="1" applyBorder="1" applyAlignment="1">
      <alignment horizontal="center" vertical="center" wrapText="1"/>
    </xf>
    <xf numFmtId="0" fontId="22" fillId="4" borderId="1" xfId="0" quotePrefix="1" applyFont="1" applyFill="1" applyBorder="1" applyAlignment="1">
      <alignment horizontal="right" vertical="center"/>
    </xf>
    <xf numFmtId="177" fontId="22" fillId="4" borderId="53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22" fillId="4" borderId="6" xfId="0" quotePrefix="1" applyFont="1" applyFill="1" applyBorder="1" applyAlignment="1">
      <alignment horizontal="right" vertical="center"/>
    </xf>
    <xf numFmtId="49" fontId="22" fillId="4" borderId="19" xfId="0" applyNumberFormat="1" applyFont="1" applyFill="1" applyBorder="1" applyAlignment="1">
      <alignment horizontal="center" vertical="center"/>
    </xf>
    <xf numFmtId="0" fontId="22" fillId="4" borderId="7" xfId="0" quotePrefix="1" applyFont="1" applyFill="1" applyBorder="1" applyAlignment="1">
      <alignment horizontal="right" vertical="center"/>
    </xf>
    <xf numFmtId="181" fontId="18" fillId="0" borderId="0" xfId="0" applyNumberFormat="1" applyFont="1" applyAlignment="1">
      <alignment horizontal="center" vertical="center" shrinkToFit="1"/>
    </xf>
    <xf numFmtId="179" fontId="18" fillId="0" borderId="0" xfId="0" applyNumberFormat="1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4" borderId="0" xfId="0" applyFont="1" applyFill="1" applyAlignment="1">
      <alignment horizontal="center" vertical="center" shrinkToFit="1"/>
    </xf>
    <xf numFmtId="38" fontId="18" fillId="4" borderId="0" xfId="2" applyNumberFormat="1" applyFont="1" applyFill="1" applyBorder="1" applyAlignment="1">
      <alignment horizontal="center" vertical="center" shrinkToFit="1"/>
    </xf>
    <xf numFmtId="41" fontId="18" fillId="4" borderId="0" xfId="1" quotePrefix="1" applyFont="1" applyFill="1" applyBorder="1" applyAlignment="1">
      <alignment horizontal="center" vertical="center" shrinkToFit="1"/>
    </xf>
    <xf numFmtId="177" fontId="18" fillId="4" borderId="0" xfId="1" applyNumberFormat="1" applyFont="1" applyFill="1" applyBorder="1" applyAlignment="1">
      <alignment horizontal="center" vertical="center" shrinkToFit="1"/>
    </xf>
    <xf numFmtId="41" fontId="18" fillId="4" borderId="0" xfId="258" applyFont="1" applyFill="1" applyBorder="1" applyAlignment="1">
      <alignment horizontal="center" vertical="center" shrinkToFit="1"/>
    </xf>
    <xf numFmtId="177" fontId="22" fillId="0" borderId="7" xfId="0" applyNumberFormat="1" applyFont="1" applyBorder="1" applyAlignment="1">
      <alignment horizontal="center" vertical="center" wrapText="1"/>
    </xf>
    <xf numFmtId="177" fontId="22" fillId="0" borderId="6" xfId="0" applyNumberFormat="1" applyFont="1" applyBorder="1" applyAlignment="1">
      <alignment horizontal="center" vertical="center" wrapText="1"/>
    </xf>
    <xf numFmtId="177" fontId="22" fillId="0" borderId="19" xfId="0" applyNumberFormat="1" applyFont="1" applyBorder="1" applyAlignment="1">
      <alignment horizontal="center" vertical="center" wrapText="1"/>
    </xf>
    <xf numFmtId="177" fontId="22" fillId="0" borderId="8" xfId="0" applyNumberFormat="1" applyFont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 shrinkToFit="1"/>
    </xf>
    <xf numFmtId="179" fontId="18" fillId="4" borderId="61" xfId="0" applyNumberFormat="1" applyFont="1" applyFill="1" applyBorder="1" applyAlignment="1">
      <alignment horizontal="center" vertical="center" shrinkToFit="1"/>
    </xf>
    <xf numFmtId="0" fontId="18" fillId="4" borderId="60" xfId="0" applyFont="1" applyFill="1" applyBorder="1" applyAlignment="1">
      <alignment horizontal="center" vertical="center" shrinkToFit="1"/>
    </xf>
    <xf numFmtId="0" fontId="18" fillId="4" borderId="61" xfId="0" applyFont="1" applyFill="1" applyBorder="1" applyAlignment="1">
      <alignment horizontal="center" vertical="center" shrinkToFit="1"/>
    </xf>
    <xf numFmtId="38" fontId="18" fillId="4" borderId="61" xfId="256" applyNumberFormat="1" applyFont="1" applyFill="1" applyBorder="1" applyAlignment="1">
      <alignment horizontal="center" vertical="center" shrinkToFit="1"/>
    </xf>
    <xf numFmtId="0" fontId="18" fillId="4" borderId="61" xfId="0" quotePrefix="1" applyFont="1" applyFill="1" applyBorder="1" applyAlignment="1">
      <alignment horizontal="center" vertical="center" shrinkToFit="1"/>
    </xf>
    <xf numFmtId="41" fontId="18" fillId="4" borderId="61" xfId="257" applyFont="1" applyFill="1" applyBorder="1" applyAlignment="1">
      <alignment horizontal="center" vertical="center" shrinkToFit="1"/>
    </xf>
    <xf numFmtId="0" fontId="18" fillId="4" borderId="62" xfId="0" applyFont="1" applyFill="1" applyBorder="1" applyAlignment="1">
      <alignment horizontal="center" vertical="center" shrinkToFit="1"/>
    </xf>
    <xf numFmtId="0" fontId="18" fillId="0" borderId="61" xfId="0" applyFont="1" applyBorder="1" applyAlignment="1">
      <alignment horizontal="center" vertical="center" shrinkToFit="1"/>
    </xf>
    <xf numFmtId="181" fontId="18" fillId="0" borderId="60" xfId="0" applyNumberFormat="1" applyFont="1" applyBorder="1" applyAlignment="1">
      <alignment horizontal="center" vertical="center" shrinkToFit="1"/>
    </xf>
    <xf numFmtId="179" fontId="18" fillId="0" borderId="61" xfId="0" applyNumberFormat="1" applyFont="1" applyBorder="1" applyAlignment="1">
      <alignment horizontal="center" vertical="center" shrinkToFit="1"/>
    </xf>
    <xf numFmtId="38" fontId="18" fillId="4" borderId="61" xfId="2" applyNumberFormat="1" applyFont="1" applyFill="1" applyBorder="1" applyAlignment="1">
      <alignment horizontal="center" vertical="center" shrinkToFit="1"/>
    </xf>
    <xf numFmtId="41" fontId="18" fillId="4" borderId="61" xfId="1" quotePrefix="1" applyFont="1" applyFill="1" applyBorder="1" applyAlignment="1">
      <alignment horizontal="center" vertical="center" shrinkToFit="1"/>
    </xf>
    <xf numFmtId="177" fontId="18" fillId="4" borderId="61" xfId="1" applyNumberFormat="1" applyFont="1" applyFill="1" applyBorder="1" applyAlignment="1">
      <alignment horizontal="center" vertical="center" shrinkToFit="1"/>
    </xf>
    <xf numFmtId="41" fontId="18" fillId="4" borderId="62" xfId="258" applyFont="1" applyFill="1" applyBorder="1" applyAlignment="1">
      <alignment horizontal="center" vertical="center" shrinkToFit="1"/>
    </xf>
    <xf numFmtId="41" fontId="22" fillId="4" borderId="7" xfId="1" applyFont="1" applyFill="1" applyBorder="1" applyAlignment="1">
      <alignment vertical="center"/>
    </xf>
    <xf numFmtId="177" fontId="22" fillId="4" borderId="8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vertical="center" shrinkToFit="1"/>
    </xf>
    <xf numFmtId="0" fontId="23" fillId="0" borderId="1" xfId="259" applyFont="1" applyBorder="1" applyAlignment="1">
      <alignment horizontal="left" vertical="center"/>
    </xf>
    <xf numFmtId="0" fontId="23" fillId="0" borderId="1" xfId="259" applyFont="1" applyBorder="1" applyAlignment="1">
      <alignment horizontal="left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 shrinkToFit="1"/>
    </xf>
    <xf numFmtId="0" fontId="23" fillId="0" borderId="1" xfId="259" applyFont="1" applyBorder="1" applyAlignment="1">
      <alignment horizontal="center" vertical="center"/>
    </xf>
    <xf numFmtId="41" fontId="23" fillId="0" borderId="1" xfId="259" applyNumberFormat="1" applyFont="1" applyBorder="1" applyAlignment="1">
      <alignment horizontal="center" vertical="center"/>
    </xf>
    <xf numFmtId="0" fontId="23" fillId="0" borderId="1" xfId="259" applyFont="1" applyBorder="1" applyAlignment="1">
      <alignment horizontal="center" vertical="center" shrinkToFit="1"/>
    </xf>
    <xf numFmtId="41" fontId="0" fillId="4" borderId="0" xfId="0" applyNumberFormat="1" applyFill="1"/>
    <xf numFmtId="0" fontId="22" fillId="0" borderId="7" xfId="259" applyFont="1" applyBorder="1" applyAlignment="1">
      <alignment horizontal="left" vertical="center"/>
    </xf>
    <xf numFmtId="0" fontId="22" fillId="0" borderId="7" xfId="259" applyFont="1" applyBorder="1" applyAlignment="1">
      <alignment horizontal="center" vertical="center"/>
    </xf>
    <xf numFmtId="41" fontId="22" fillId="0" borderId="7" xfId="259" applyNumberFormat="1" applyFont="1" applyBorder="1" applyAlignment="1">
      <alignment horizontal="center" vertical="center"/>
    </xf>
    <xf numFmtId="41" fontId="0" fillId="4" borderId="0" xfId="1" applyFont="1" applyFill="1" applyAlignment="1"/>
    <xf numFmtId="0" fontId="4" fillId="4" borderId="0" xfId="0" applyFont="1" applyFill="1"/>
    <xf numFmtId="41" fontId="4" fillId="4" borderId="0" xfId="1" applyFont="1" applyFill="1" applyAlignment="1"/>
    <xf numFmtId="177" fontId="22" fillId="0" borderId="6" xfId="0" applyNumberFormat="1" applyFont="1" applyBorder="1" applyAlignment="1">
      <alignment horizontal="center" vertical="center" shrinkToFit="1"/>
    </xf>
    <xf numFmtId="41" fontId="9" fillId="4" borderId="0" xfId="0" applyNumberFormat="1" applyFont="1" applyFill="1" applyAlignment="1">
      <alignment horizontal="center"/>
    </xf>
    <xf numFmtId="0" fontId="22" fillId="0" borderId="1" xfId="259" applyFont="1" applyBorder="1" applyAlignment="1">
      <alignment horizontal="left" vertical="center"/>
    </xf>
    <xf numFmtId="0" fontId="18" fillId="0" borderId="7" xfId="0" quotePrefix="1" applyFont="1" applyBorder="1" applyAlignment="1">
      <alignment horizontal="center" vertical="center" shrinkToFit="1"/>
    </xf>
    <xf numFmtId="177" fontId="22" fillId="0" borderId="7" xfId="0" applyNumberFormat="1" applyFont="1" applyBorder="1" applyAlignment="1">
      <alignment horizontal="center" vertical="center" shrinkToFit="1"/>
    </xf>
    <xf numFmtId="0" fontId="22" fillId="0" borderId="1" xfId="259" applyFont="1" applyBorder="1" applyAlignment="1">
      <alignment horizontal="center" vertical="center"/>
    </xf>
    <xf numFmtId="41" fontId="22" fillId="0" borderId="1" xfId="259" applyNumberFormat="1" applyFont="1" applyBorder="1" applyAlignment="1">
      <alignment horizontal="center" vertical="center"/>
    </xf>
    <xf numFmtId="0" fontId="29" fillId="4" borderId="1" xfId="0" quotePrefix="1" applyFont="1" applyFill="1" applyBorder="1" applyAlignment="1">
      <alignment horizontal="center" vertical="center"/>
    </xf>
    <xf numFmtId="41" fontId="23" fillId="4" borderId="1" xfId="1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center" vertical="center" shrinkToFit="1"/>
    </xf>
    <xf numFmtId="180" fontId="18" fillId="0" borderId="64" xfId="0" applyNumberFormat="1" applyFont="1" applyBorder="1" applyAlignment="1">
      <alignment horizontal="center" vertical="center" shrinkToFit="1"/>
    </xf>
    <xf numFmtId="179" fontId="18" fillId="4" borderId="1" xfId="0" applyNumberFormat="1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8" fillId="0" borderId="1" xfId="0" quotePrefix="1" applyFont="1" applyBorder="1" applyAlignment="1">
      <alignment horizontal="center" vertical="center" shrinkToFit="1"/>
    </xf>
    <xf numFmtId="41" fontId="17" fillId="4" borderId="1" xfId="258" applyFont="1" applyFill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180" fontId="18" fillId="0" borderId="65" xfId="0" applyNumberFormat="1" applyFont="1" applyBorder="1" applyAlignment="1">
      <alignment horizontal="center" vertical="center" shrinkToFit="1"/>
    </xf>
    <xf numFmtId="179" fontId="18" fillId="4" borderId="66" xfId="0" applyNumberFormat="1" applyFont="1" applyFill="1" applyBorder="1" applyAlignment="1">
      <alignment horizontal="center" vertical="center" shrinkToFit="1"/>
    </xf>
    <xf numFmtId="0" fontId="17" fillId="0" borderId="66" xfId="0" applyFont="1" applyBorder="1" applyAlignment="1">
      <alignment horizontal="center" vertical="center" shrinkToFit="1"/>
    </xf>
    <xf numFmtId="0" fontId="18" fillId="0" borderId="66" xfId="0" quotePrefix="1" applyFont="1" applyBorder="1" applyAlignment="1">
      <alignment horizontal="center" vertical="center" shrinkToFit="1"/>
    </xf>
    <xf numFmtId="41" fontId="17" fillId="4" borderId="66" xfId="258" applyFont="1" applyFill="1" applyBorder="1" applyAlignment="1">
      <alignment horizontal="center" vertical="center" shrinkToFit="1"/>
    </xf>
    <xf numFmtId="0" fontId="17" fillId="4" borderId="66" xfId="0" applyFont="1" applyFill="1" applyBorder="1" applyAlignment="1">
      <alignment horizontal="center" vertical="center" shrinkToFit="1"/>
    </xf>
    <xf numFmtId="0" fontId="18" fillId="0" borderId="67" xfId="0" applyFont="1" applyBorder="1" applyAlignment="1">
      <alignment horizontal="center" vertical="center" shrinkToFit="1"/>
    </xf>
    <xf numFmtId="180" fontId="18" fillId="0" borderId="64" xfId="0" applyNumberFormat="1" applyFont="1" applyFill="1" applyBorder="1" applyAlignment="1">
      <alignment horizontal="center" vertical="center" shrinkToFit="1"/>
    </xf>
    <xf numFmtId="0" fontId="18" fillId="0" borderId="1" xfId="0" applyNumberFormat="1" applyFont="1" applyFill="1" applyBorder="1" applyAlignment="1">
      <alignment horizontal="center" vertical="center" shrinkToFit="1"/>
    </xf>
    <xf numFmtId="41" fontId="18" fillId="4" borderId="1" xfId="258" applyFont="1" applyFill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22" fillId="0" borderId="52" xfId="259" applyFont="1" applyBorder="1" applyAlignment="1">
      <alignment horizontal="left" vertical="center"/>
    </xf>
    <xf numFmtId="0" fontId="22" fillId="0" borderId="52" xfId="259" applyFont="1" applyBorder="1" applyAlignment="1">
      <alignment horizontal="center" vertical="center"/>
    </xf>
    <xf numFmtId="41" fontId="22" fillId="0" borderId="52" xfId="259" applyNumberFormat="1" applyFont="1" applyBorder="1" applyAlignment="1">
      <alignment horizontal="center" vertical="center"/>
    </xf>
    <xf numFmtId="177" fontId="22" fillId="0" borderId="52" xfId="0" applyNumberFormat="1" applyFont="1" applyBorder="1" applyAlignment="1">
      <alignment horizontal="center" vertical="center" wrapText="1"/>
    </xf>
    <xf numFmtId="177" fontId="22" fillId="0" borderId="52" xfId="0" applyNumberFormat="1" applyFont="1" applyBorder="1" applyAlignment="1">
      <alignment horizontal="center" vertical="center" shrinkToFit="1"/>
    </xf>
    <xf numFmtId="177" fontId="22" fillId="0" borderId="55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0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 vertical="center"/>
    </xf>
    <xf numFmtId="0" fontId="25" fillId="4" borderId="0" xfId="0" applyFont="1" applyFill="1" applyAlignment="1">
      <alignment horizontal="left" vertical="center"/>
    </xf>
    <xf numFmtId="0" fontId="30" fillId="2" borderId="9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49" fontId="23" fillId="2" borderId="24" xfId="0" applyNumberFormat="1" applyFont="1" applyFill="1" applyBorder="1" applyAlignment="1">
      <alignment horizontal="center" vertical="center"/>
    </xf>
    <xf numFmtId="49" fontId="23" fillId="2" borderId="25" xfId="0" applyNumberFormat="1" applyFont="1" applyFill="1" applyBorder="1" applyAlignment="1">
      <alignment horizontal="center" vertical="center"/>
    </xf>
    <xf numFmtId="49" fontId="23" fillId="2" borderId="23" xfId="0" applyNumberFormat="1" applyFont="1" applyFill="1" applyBorder="1" applyAlignment="1">
      <alignment horizontal="center" vertical="center"/>
    </xf>
    <xf numFmtId="49" fontId="23" fillId="2" borderId="59" xfId="0" applyNumberFormat="1" applyFont="1" applyFill="1" applyBorder="1" applyAlignment="1">
      <alignment horizontal="center" vertical="center"/>
    </xf>
    <xf numFmtId="49" fontId="23" fillId="2" borderId="22" xfId="0" applyNumberFormat="1" applyFont="1" applyFill="1" applyBorder="1" applyAlignment="1">
      <alignment horizontal="center" vertical="center"/>
    </xf>
    <xf numFmtId="49" fontId="23" fillId="2" borderId="57" xfId="0" applyNumberFormat="1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23" fillId="2" borderId="56" xfId="0" applyFont="1" applyFill="1" applyBorder="1" applyAlignment="1">
      <alignment horizontal="center" vertical="center"/>
    </xf>
    <xf numFmtId="0" fontId="35" fillId="2" borderId="43" xfId="0" applyFont="1" applyFill="1" applyBorder="1" applyAlignment="1">
      <alignment horizontal="center" vertical="center" wrapText="1"/>
    </xf>
    <xf numFmtId="0" fontId="35" fillId="2" borderId="45" xfId="0" applyFont="1" applyFill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0" fontId="34" fillId="0" borderId="50" xfId="0" applyFont="1" applyBorder="1" applyAlignment="1">
      <alignment vertical="center" wrapText="1"/>
    </xf>
    <xf numFmtId="0" fontId="34" fillId="0" borderId="51" xfId="0" applyFont="1" applyBorder="1" applyAlignment="1">
      <alignment vertical="center" wrapText="1"/>
    </xf>
    <xf numFmtId="0" fontId="34" fillId="2" borderId="27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44" xfId="0" applyFont="1" applyFill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44" xfId="0" applyFont="1" applyBorder="1" applyAlignment="1">
      <alignment horizontal="center" vertical="center" shrinkToFit="1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5" fillId="2" borderId="37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5" fillId="2" borderId="41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 wrapText="1"/>
    </xf>
    <xf numFmtId="14" fontId="36" fillId="0" borderId="5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3" fontId="36" fillId="0" borderId="4" xfId="0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center" vertical="center" wrapText="1"/>
    </xf>
    <xf numFmtId="9" fontId="36" fillId="0" borderId="40" xfId="0" applyNumberFormat="1" applyFont="1" applyBorder="1" applyAlignment="1">
      <alignment horizontal="center" vertical="center" wrapText="1"/>
    </xf>
    <xf numFmtId="9" fontId="36" fillId="0" borderId="42" xfId="0" applyNumberFormat="1" applyFont="1" applyBorder="1" applyAlignment="1">
      <alignment horizontal="center" vertical="center" wrapText="1"/>
    </xf>
    <xf numFmtId="180" fontId="17" fillId="0" borderId="65" xfId="0" applyNumberFormat="1" applyFont="1" applyFill="1" applyBorder="1" applyAlignment="1">
      <alignment horizontal="center" vertical="center" shrinkToFit="1"/>
    </xf>
    <xf numFmtId="179" fontId="17" fillId="0" borderId="66" xfId="0" applyNumberFormat="1" applyFont="1" applyFill="1" applyBorder="1" applyAlignment="1">
      <alignment horizontal="center" vertical="center" shrinkToFit="1"/>
    </xf>
    <xf numFmtId="0" fontId="17" fillId="0" borderId="66" xfId="0" applyNumberFormat="1" applyFont="1" applyFill="1" applyBorder="1" applyAlignment="1">
      <alignment horizontal="center" vertical="center" shrinkToFit="1"/>
    </xf>
    <xf numFmtId="183" fontId="17" fillId="0" borderId="66" xfId="1" applyNumberFormat="1" applyFont="1" applyFill="1" applyBorder="1" applyAlignment="1">
      <alignment horizontal="right" vertical="center" shrinkToFit="1"/>
    </xf>
    <xf numFmtId="180" fontId="37" fillId="0" borderId="63" xfId="0" applyNumberFormat="1" applyFont="1" applyFill="1" applyBorder="1" applyAlignment="1">
      <alignment horizontal="center" vertical="center" shrinkToFit="1"/>
    </xf>
    <xf numFmtId="179" fontId="37" fillId="5" borderId="7" xfId="0" applyNumberFormat="1" applyFont="1" applyFill="1" applyBorder="1" applyAlignment="1">
      <alignment horizontal="center" vertical="center" shrinkToFit="1"/>
    </xf>
    <xf numFmtId="0" fontId="37" fillId="0" borderId="7" xfId="0" applyNumberFormat="1" applyFont="1" applyFill="1" applyBorder="1" applyAlignment="1">
      <alignment horizontal="center" vertical="center" shrinkToFit="1"/>
    </xf>
    <xf numFmtId="41" fontId="37" fillId="5" borderId="7" xfId="258" applyFont="1" applyFill="1" applyBorder="1" applyAlignment="1">
      <alignment horizontal="center" vertical="center" shrinkToFit="1"/>
    </xf>
    <xf numFmtId="0" fontId="37" fillId="5" borderId="7" xfId="0" applyFont="1" applyFill="1" applyBorder="1" applyAlignment="1">
      <alignment horizontal="center" vertical="center" shrinkToFit="1"/>
    </xf>
    <xf numFmtId="0" fontId="37" fillId="0" borderId="8" xfId="0" applyFont="1" applyFill="1" applyBorder="1" applyAlignment="1">
      <alignment horizontal="center" vertical="center" shrinkToFit="1"/>
    </xf>
    <xf numFmtId="0" fontId="22" fillId="0" borderId="66" xfId="259" applyFont="1" applyBorder="1" applyAlignment="1">
      <alignment horizontal="center" vertical="center"/>
    </xf>
    <xf numFmtId="41" fontId="22" fillId="0" borderId="66" xfId="259" applyNumberFormat="1" applyFont="1" applyBorder="1" applyAlignment="1">
      <alignment horizontal="center" vertical="center"/>
    </xf>
    <xf numFmtId="0" fontId="22" fillId="4" borderId="66" xfId="0" quotePrefix="1" applyFont="1" applyFill="1" applyBorder="1" applyAlignment="1">
      <alignment horizontal="right" vertical="center"/>
    </xf>
    <xf numFmtId="41" fontId="22" fillId="4" borderId="66" xfId="1" applyFont="1" applyFill="1" applyBorder="1" applyAlignment="1">
      <alignment vertical="center"/>
    </xf>
    <xf numFmtId="177" fontId="22" fillId="4" borderId="67" xfId="0" applyNumberFormat="1" applyFont="1" applyFill="1" applyBorder="1" applyAlignment="1">
      <alignment horizontal="center" vertical="center" wrapText="1"/>
    </xf>
    <xf numFmtId="49" fontId="23" fillId="2" borderId="30" xfId="0" applyNumberFormat="1" applyFont="1" applyFill="1" applyBorder="1" applyAlignment="1">
      <alignment horizontal="center" vertical="center"/>
    </xf>
    <xf numFmtId="0" fontId="22" fillId="0" borderId="64" xfId="0" applyFont="1" applyBorder="1" applyAlignment="1">
      <alignment horizontal="left" vertical="center" shrinkToFit="1"/>
    </xf>
    <xf numFmtId="0" fontId="23" fillId="0" borderId="64" xfId="259" applyFont="1" applyBorder="1" applyAlignment="1">
      <alignment horizontal="left" vertical="center"/>
    </xf>
    <xf numFmtId="0" fontId="23" fillId="0" borderId="64" xfId="259" applyFont="1" applyBorder="1" applyAlignment="1">
      <alignment horizontal="left" vertical="center" shrinkToFit="1"/>
    </xf>
    <xf numFmtId="0" fontId="22" fillId="0" borderId="64" xfId="259" applyFont="1" applyBorder="1" applyAlignment="1">
      <alignment horizontal="left" vertical="center"/>
    </xf>
    <xf numFmtId="0" fontId="22" fillId="0" borderId="65" xfId="259" applyFont="1" applyBorder="1" applyAlignment="1">
      <alignment horizontal="left" vertical="center"/>
    </xf>
    <xf numFmtId="0" fontId="23" fillId="0" borderId="63" xfId="0" applyFont="1" applyBorder="1" applyAlignment="1">
      <alignment horizontal="left" vertical="center" shrinkToFit="1"/>
    </xf>
  </cellXfs>
  <cellStyles count="26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  <cellStyle name="표준 4" xfId="259" xr:uid="{00000000-0005-0000-0000-00003001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L4"/>
  <sheetViews>
    <sheetView showGridLines="0" zoomScaleNormal="100" workbookViewId="0">
      <selection activeCell="C30" sqref="C30"/>
    </sheetView>
  </sheetViews>
  <sheetFormatPr defaultRowHeight="13.5"/>
  <cols>
    <col min="1" max="2" width="8.88671875" style="12"/>
    <col min="3" max="3" width="35.21875" style="12" bestFit="1" customWidth="1"/>
    <col min="4" max="4" width="8.88671875" style="12"/>
    <col min="5" max="5" width="30.5546875" style="12" customWidth="1"/>
    <col min="6" max="7" width="8.88671875" style="12"/>
    <col min="8" max="8" width="10.109375" style="12" bestFit="1" customWidth="1"/>
    <col min="9" max="9" width="18.88671875" style="12" bestFit="1" customWidth="1"/>
    <col min="10" max="16384" width="8.88671875" style="12"/>
  </cols>
  <sheetData>
    <row r="1" spans="1:12" ht="36" customHeight="1">
      <c r="A1" s="189" t="s">
        <v>45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2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6" t="s">
        <v>100</v>
      </c>
    </row>
    <row r="3" spans="1:12" ht="35.25" customHeight="1" thickBot="1">
      <c r="A3" s="17" t="s">
        <v>30</v>
      </c>
      <c r="B3" s="18" t="s">
        <v>31</v>
      </c>
      <c r="C3" s="18" t="s">
        <v>46</v>
      </c>
      <c r="D3" s="19" t="s">
        <v>0</v>
      </c>
      <c r="E3" s="18" t="s">
        <v>47</v>
      </c>
      <c r="F3" s="18" t="s">
        <v>48</v>
      </c>
      <c r="G3" s="123" t="s">
        <v>49</v>
      </c>
      <c r="H3" s="123" t="s">
        <v>101</v>
      </c>
      <c r="I3" s="123" t="s">
        <v>32</v>
      </c>
      <c r="J3" s="123" t="s">
        <v>33</v>
      </c>
      <c r="K3" s="123" t="s">
        <v>34</v>
      </c>
      <c r="L3" s="124" t="s">
        <v>1</v>
      </c>
    </row>
    <row r="4" spans="1:12" s="20" customFormat="1" ht="24" customHeight="1" thickTop="1" thickBot="1">
      <c r="A4" s="126" t="s">
        <v>113</v>
      </c>
      <c r="B4" s="125" t="s">
        <v>29</v>
      </c>
      <c r="C4" s="132" t="s">
        <v>112</v>
      </c>
      <c r="D4" s="127"/>
      <c r="E4" s="128"/>
      <c r="F4" s="129"/>
      <c r="G4" s="127"/>
      <c r="H4" s="130"/>
      <c r="I4" s="127"/>
      <c r="J4" s="127"/>
      <c r="K4" s="127"/>
      <c r="L4" s="131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2"/>
  <sheetViews>
    <sheetView zoomScale="90" zoomScaleNormal="90" workbookViewId="0">
      <selection activeCell="K10" sqref="K10"/>
    </sheetView>
  </sheetViews>
  <sheetFormatPr defaultRowHeight="13.5"/>
  <cols>
    <col min="1" max="1" width="17.109375" customWidth="1"/>
    <col min="2" max="2" width="20.44140625" style="1" customWidth="1"/>
    <col min="3" max="3" width="23.33203125" style="1" customWidth="1"/>
    <col min="4" max="4" width="15.5546875" style="1" customWidth="1"/>
    <col min="5" max="6" width="15.5546875" customWidth="1"/>
  </cols>
  <sheetData>
    <row r="1" spans="1:11" ht="49.5" customHeight="1">
      <c r="A1" s="190" t="s">
        <v>11</v>
      </c>
      <c r="B1" s="190"/>
      <c r="C1" s="190"/>
      <c r="D1" s="190"/>
      <c r="E1" s="190"/>
      <c r="F1" s="190"/>
    </row>
    <row r="2" spans="1:11" ht="32.25" thickBot="1">
      <c r="A2" s="26" t="s">
        <v>70</v>
      </c>
      <c r="B2" s="37"/>
      <c r="C2" s="38"/>
      <c r="D2" s="38"/>
      <c r="E2" s="28"/>
      <c r="F2" s="39" t="s">
        <v>107</v>
      </c>
    </row>
    <row r="3" spans="1:11" ht="33.75" customHeight="1">
      <c r="A3" s="81" t="s">
        <v>14</v>
      </c>
      <c r="B3" s="227" t="str">
        <f>계약현황공개!C3</f>
        <v>2024년 3월 방과후아카데미 주말전문체험[우리는세이퍼] 이동차량 임차계약</v>
      </c>
      <c r="C3" s="228"/>
      <c r="D3" s="228"/>
      <c r="E3" s="228"/>
      <c r="F3" s="229"/>
    </row>
    <row r="4" spans="1:11" ht="25.5" customHeight="1">
      <c r="A4" s="230" t="s">
        <v>22</v>
      </c>
      <c r="B4" s="233" t="s">
        <v>15</v>
      </c>
      <c r="C4" s="233" t="s">
        <v>56</v>
      </c>
      <c r="D4" s="82" t="s">
        <v>23</v>
      </c>
      <c r="E4" s="82" t="s">
        <v>16</v>
      </c>
      <c r="F4" s="83" t="s">
        <v>74</v>
      </c>
    </row>
    <row r="5" spans="1:11" ht="25.5" customHeight="1">
      <c r="A5" s="231"/>
      <c r="B5" s="234"/>
      <c r="C5" s="234"/>
      <c r="D5" s="82" t="s">
        <v>24</v>
      </c>
      <c r="E5" s="82" t="s">
        <v>17</v>
      </c>
      <c r="F5" s="83" t="s">
        <v>25</v>
      </c>
    </row>
    <row r="6" spans="1:11" ht="25.5" customHeight="1">
      <c r="A6" s="231"/>
      <c r="B6" s="235" t="str">
        <f>계약현황공개!C6</f>
        <v>2024.03.12.</v>
      </c>
      <c r="C6" s="237" t="str">
        <f>계약현황공개!E6</f>
        <v>2024.03.16.</v>
      </c>
      <c r="D6" s="239">
        <f>계약현황공개!C4</f>
        <v>750000</v>
      </c>
      <c r="E6" s="239">
        <f>계약현황공개!E5</f>
        <v>700000</v>
      </c>
      <c r="F6" s="241">
        <f>E6/D6</f>
        <v>0.93333333333333335</v>
      </c>
    </row>
    <row r="7" spans="1:11" ht="25.5" customHeight="1">
      <c r="A7" s="232"/>
      <c r="B7" s="236"/>
      <c r="C7" s="238"/>
      <c r="D7" s="240"/>
      <c r="E7" s="240"/>
      <c r="F7" s="242"/>
      <c r="K7" t="s">
        <v>99</v>
      </c>
    </row>
    <row r="8" spans="1:11" ht="25.5" customHeight="1">
      <c r="A8" s="210" t="s">
        <v>18</v>
      </c>
      <c r="B8" s="101" t="s">
        <v>19</v>
      </c>
      <c r="C8" s="101" t="s">
        <v>28</v>
      </c>
      <c r="D8" s="221" t="s">
        <v>20</v>
      </c>
      <c r="E8" s="222"/>
      <c r="F8" s="223"/>
    </row>
    <row r="9" spans="1:11" ht="30" customHeight="1">
      <c r="A9" s="211"/>
      <c r="B9" s="102" t="str">
        <f>계약현황공개!E8</f>
        <v>㈜선진항공여행사</v>
      </c>
      <c r="C9" s="103" t="s">
        <v>146</v>
      </c>
      <c r="D9" s="224" t="str">
        <f>계약현황공개!E9</f>
        <v>성남시 분당구 서현로 170</v>
      </c>
      <c r="E9" s="225"/>
      <c r="F9" s="226"/>
    </row>
    <row r="10" spans="1:11" ht="30" customHeight="1">
      <c r="A10" s="84" t="s">
        <v>27</v>
      </c>
      <c r="B10" s="212" t="s">
        <v>73</v>
      </c>
      <c r="C10" s="213"/>
      <c r="D10" s="213"/>
      <c r="E10" s="213"/>
      <c r="F10" s="214"/>
    </row>
    <row r="11" spans="1:11" ht="30" customHeight="1">
      <c r="A11" s="84" t="s">
        <v>26</v>
      </c>
      <c r="B11" s="215" t="s">
        <v>70</v>
      </c>
      <c r="C11" s="216"/>
      <c r="D11" s="216"/>
      <c r="E11" s="216"/>
      <c r="F11" s="217"/>
    </row>
    <row r="12" spans="1:11" ht="25.5" customHeight="1" thickBot="1">
      <c r="A12" s="85" t="s">
        <v>21</v>
      </c>
      <c r="B12" s="218"/>
      <c r="C12" s="219"/>
      <c r="D12" s="219"/>
      <c r="E12" s="219"/>
      <c r="F12" s="220"/>
    </row>
    <row r="13" spans="1:11" ht="33.75" customHeight="1">
      <c r="A13" s="81" t="s">
        <v>14</v>
      </c>
      <c r="B13" s="227" t="str">
        <f>계약현황공개!C10</f>
        <v>『메타서바이벌』영상 콘텐츠 제작</v>
      </c>
      <c r="C13" s="228"/>
      <c r="D13" s="228"/>
      <c r="E13" s="228"/>
      <c r="F13" s="229"/>
    </row>
    <row r="14" spans="1:11" ht="25.5" customHeight="1">
      <c r="A14" s="230" t="s">
        <v>22</v>
      </c>
      <c r="B14" s="233" t="s">
        <v>15</v>
      </c>
      <c r="C14" s="233" t="s">
        <v>56</v>
      </c>
      <c r="D14" s="82" t="s">
        <v>23</v>
      </c>
      <c r="E14" s="82" t="s">
        <v>16</v>
      </c>
      <c r="F14" s="83" t="s">
        <v>74</v>
      </c>
    </row>
    <row r="15" spans="1:11" ht="25.5" customHeight="1">
      <c r="A15" s="231"/>
      <c r="B15" s="234"/>
      <c r="C15" s="234"/>
      <c r="D15" s="82" t="s">
        <v>24</v>
      </c>
      <c r="E15" s="82" t="s">
        <v>17</v>
      </c>
      <c r="F15" s="83" t="s">
        <v>25</v>
      </c>
    </row>
    <row r="16" spans="1:11" ht="25.5" customHeight="1">
      <c r="A16" s="231"/>
      <c r="B16" s="235" t="str">
        <f>계약현황공개!C13</f>
        <v>2024.03.19</v>
      </c>
      <c r="C16" s="237" t="str">
        <f>계약현황공개!E13</f>
        <v>2024.03.20. ~ 2024.04.12.</v>
      </c>
      <c r="D16" s="239">
        <f>계약현황공개!C11</f>
        <v>2500000</v>
      </c>
      <c r="E16" s="239">
        <f>계약현황공개!E12</f>
        <v>2200000</v>
      </c>
      <c r="F16" s="241">
        <f>E16/D16</f>
        <v>0.88</v>
      </c>
    </row>
    <row r="17" spans="1:11" ht="25.5" customHeight="1">
      <c r="A17" s="232"/>
      <c r="B17" s="236"/>
      <c r="C17" s="238"/>
      <c r="D17" s="240"/>
      <c r="E17" s="240"/>
      <c r="F17" s="242"/>
      <c r="K17" t="s">
        <v>99</v>
      </c>
    </row>
    <row r="18" spans="1:11" ht="25.5" customHeight="1">
      <c r="A18" s="210" t="s">
        <v>18</v>
      </c>
      <c r="B18" s="101" t="s">
        <v>19</v>
      </c>
      <c r="C18" s="101" t="s">
        <v>28</v>
      </c>
      <c r="D18" s="221" t="s">
        <v>20</v>
      </c>
      <c r="E18" s="222"/>
      <c r="F18" s="223"/>
    </row>
    <row r="19" spans="1:11" ht="30" customHeight="1">
      <c r="A19" s="211"/>
      <c r="B19" s="102" t="str">
        <f>계약현황공개!E15</f>
        <v>엠템즈 미디어 스튜디오</v>
      </c>
      <c r="C19" s="103" t="s">
        <v>208</v>
      </c>
      <c r="D19" s="224" t="str">
        <f>계약현황공개!E16</f>
        <v>인천광역시 미추구홀구 아암대로 118, 101동 22층 2202호</v>
      </c>
      <c r="E19" s="225"/>
      <c r="F19" s="226"/>
    </row>
    <row r="20" spans="1:11" ht="30" customHeight="1">
      <c r="A20" s="84" t="s">
        <v>27</v>
      </c>
      <c r="B20" s="212" t="s">
        <v>73</v>
      </c>
      <c r="C20" s="213"/>
      <c r="D20" s="213"/>
      <c r="E20" s="213"/>
      <c r="F20" s="214"/>
    </row>
    <row r="21" spans="1:11" ht="30" customHeight="1">
      <c r="A21" s="84" t="s">
        <v>26</v>
      </c>
      <c r="B21" s="215" t="s">
        <v>70</v>
      </c>
      <c r="C21" s="216"/>
      <c r="D21" s="216"/>
      <c r="E21" s="216"/>
      <c r="F21" s="217"/>
    </row>
    <row r="22" spans="1:11" ht="25.5" customHeight="1" thickBot="1">
      <c r="A22" s="85" t="s">
        <v>21</v>
      </c>
      <c r="B22" s="218"/>
      <c r="C22" s="219"/>
      <c r="D22" s="219"/>
      <c r="E22" s="219"/>
      <c r="F22" s="220"/>
    </row>
    <row r="23" spans="1:11" ht="33.75" customHeight="1">
      <c r="A23" s="81" t="s">
        <v>14</v>
      </c>
      <c r="B23" s="227" t="str">
        <f>계약현황공개!C17</f>
        <v>2024년 대학생진로멘토단 『꿈나르샤』 워크숍 숙박비 계약</v>
      </c>
      <c r="C23" s="228"/>
      <c r="D23" s="228"/>
      <c r="E23" s="228"/>
      <c r="F23" s="229"/>
    </row>
    <row r="24" spans="1:11" ht="25.5" customHeight="1">
      <c r="A24" s="230" t="s">
        <v>22</v>
      </c>
      <c r="B24" s="233" t="s">
        <v>15</v>
      </c>
      <c r="C24" s="233" t="s">
        <v>56</v>
      </c>
      <c r="D24" s="82" t="s">
        <v>23</v>
      </c>
      <c r="E24" s="82" t="s">
        <v>16</v>
      </c>
      <c r="F24" s="83" t="s">
        <v>74</v>
      </c>
    </row>
    <row r="25" spans="1:11" ht="25.5" customHeight="1">
      <c r="A25" s="231"/>
      <c r="B25" s="234"/>
      <c r="C25" s="234"/>
      <c r="D25" s="82" t="s">
        <v>24</v>
      </c>
      <c r="E25" s="82" t="s">
        <v>17</v>
      </c>
      <c r="F25" s="83" t="s">
        <v>25</v>
      </c>
    </row>
    <row r="26" spans="1:11" ht="25.5" customHeight="1">
      <c r="A26" s="231"/>
      <c r="B26" s="235" t="str">
        <f>계약현황공개!C20</f>
        <v>2024.03.20.</v>
      </c>
      <c r="C26" s="237" t="str">
        <f>계약현황공개!E20</f>
        <v>2024.03.30. ~ 2024. 03.31.</v>
      </c>
      <c r="D26" s="239">
        <f>계약현황공개!C18</f>
        <v>2000000</v>
      </c>
      <c r="E26" s="239">
        <f>계약현황공개!E18</f>
        <v>1760000</v>
      </c>
      <c r="F26" s="241">
        <f>E26/D26</f>
        <v>0.88</v>
      </c>
    </row>
    <row r="27" spans="1:11" ht="25.5" customHeight="1">
      <c r="A27" s="232"/>
      <c r="B27" s="236"/>
      <c r="C27" s="238"/>
      <c r="D27" s="240"/>
      <c r="E27" s="240"/>
      <c r="F27" s="242"/>
      <c r="K27" t="s">
        <v>99</v>
      </c>
    </row>
    <row r="28" spans="1:11" ht="25.5" customHeight="1">
      <c r="A28" s="210" t="s">
        <v>18</v>
      </c>
      <c r="B28" s="101" t="s">
        <v>19</v>
      </c>
      <c r="C28" s="101" t="s">
        <v>28</v>
      </c>
      <c r="D28" s="221" t="s">
        <v>20</v>
      </c>
      <c r="E28" s="222"/>
      <c r="F28" s="223"/>
    </row>
    <row r="29" spans="1:11" ht="30" customHeight="1">
      <c r="A29" s="211"/>
      <c r="B29" s="102" t="str">
        <f>계약현황공개!E22</f>
        <v>주식회사 클로버리조트</v>
      </c>
      <c r="C29" s="103" t="s">
        <v>209</v>
      </c>
      <c r="D29" s="224" t="str">
        <f>계약현황공개!E23</f>
        <v>경기도 가평군 가평읍 북한강변로 360-89</v>
      </c>
      <c r="E29" s="225"/>
      <c r="F29" s="226"/>
    </row>
    <row r="30" spans="1:11" ht="30" customHeight="1">
      <c r="A30" s="84" t="s">
        <v>27</v>
      </c>
      <c r="B30" s="212" t="s">
        <v>73</v>
      </c>
      <c r="C30" s="213"/>
      <c r="D30" s="213"/>
      <c r="E30" s="213"/>
      <c r="F30" s="214"/>
    </row>
    <row r="31" spans="1:11" ht="30" customHeight="1">
      <c r="A31" s="84" t="s">
        <v>26</v>
      </c>
      <c r="B31" s="215" t="s">
        <v>70</v>
      </c>
      <c r="C31" s="216"/>
      <c r="D31" s="216"/>
      <c r="E31" s="216"/>
      <c r="F31" s="217"/>
    </row>
    <row r="32" spans="1:11" ht="25.5" customHeight="1" thickBot="1">
      <c r="A32" s="85" t="s">
        <v>21</v>
      </c>
      <c r="B32" s="218"/>
      <c r="C32" s="219"/>
      <c r="D32" s="219"/>
      <c r="E32" s="219"/>
      <c r="F32" s="220"/>
    </row>
    <row r="33" spans="1:11" ht="33.75" customHeight="1">
      <c r="A33" s="81" t="s">
        <v>14</v>
      </c>
      <c r="B33" s="227" t="str">
        <f>계약현황공개!C24</f>
        <v xml:space="preserve">『Green 유니버스』메타버스 서버유지관리 계약 </v>
      </c>
      <c r="C33" s="228"/>
      <c r="D33" s="228"/>
      <c r="E33" s="228"/>
      <c r="F33" s="229"/>
    </row>
    <row r="34" spans="1:11" ht="25.5" customHeight="1">
      <c r="A34" s="230" t="s">
        <v>22</v>
      </c>
      <c r="B34" s="233" t="s">
        <v>15</v>
      </c>
      <c r="C34" s="233" t="s">
        <v>56</v>
      </c>
      <c r="D34" s="82" t="s">
        <v>23</v>
      </c>
      <c r="E34" s="82" t="s">
        <v>16</v>
      </c>
      <c r="F34" s="83" t="s">
        <v>74</v>
      </c>
    </row>
    <row r="35" spans="1:11" ht="25.5" customHeight="1">
      <c r="A35" s="231"/>
      <c r="B35" s="234"/>
      <c r="C35" s="234"/>
      <c r="D35" s="82" t="s">
        <v>24</v>
      </c>
      <c r="E35" s="82" t="s">
        <v>17</v>
      </c>
      <c r="F35" s="83" t="s">
        <v>25</v>
      </c>
    </row>
    <row r="36" spans="1:11" ht="25.5" customHeight="1">
      <c r="A36" s="231"/>
      <c r="B36" s="235" t="str">
        <f>계약현황공개!C27</f>
        <v>2024.03.28.</v>
      </c>
      <c r="C36" s="237" t="str">
        <f>계약현황공개!E27</f>
        <v>2024.04.01. ~ 2024.11.30.</v>
      </c>
      <c r="D36" s="239">
        <f>계약현황공개!C25</f>
        <v>1680000</v>
      </c>
      <c r="E36" s="239">
        <f>계약현황공개!E25</f>
        <v>1600000</v>
      </c>
      <c r="F36" s="241">
        <f>E36/D36</f>
        <v>0.95238095238095233</v>
      </c>
    </row>
    <row r="37" spans="1:11" ht="25.5" customHeight="1">
      <c r="A37" s="232"/>
      <c r="B37" s="236"/>
      <c r="C37" s="238"/>
      <c r="D37" s="240"/>
      <c r="E37" s="240"/>
      <c r="F37" s="242"/>
      <c r="K37" t="s">
        <v>99</v>
      </c>
    </row>
    <row r="38" spans="1:11" ht="25.5" customHeight="1">
      <c r="A38" s="210" t="s">
        <v>18</v>
      </c>
      <c r="B38" s="101" t="s">
        <v>19</v>
      </c>
      <c r="C38" s="101" t="s">
        <v>28</v>
      </c>
      <c r="D38" s="221" t="s">
        <v>20</v>
      </c>
      <c r="E38" s="222"/>
      <c r="F38" s="223"/>
    </row>
    <row r="39" spans="1:11" ht="30" customHeight="1">
      <c r="A39" s="211"/>
      <c r="B39" s="102" t="str">
        <f>계약현황공개!E29</f>
        <v>이한크리에이티브 주식회사</v>
      </c>
      <c r="C39" s="103" t="s">
        <v>210</v>
      </c>
      <c r="D39" s="224" t="str">
        <f>계약현황공개!E30</f>
        <v>성남시 분당구 대왕판교로 645번길 12, 8층</v>
      </c>
      <c r="E39" s="225"/>
      <c r="F39" s="226"/>
    </row>
    <row r="40" spans="1:11" ht="30" customHeight="1">
      <c r="A40" s="84" t="s">
        <v>27</v>
      </c>
      <c r="B40" s="212" t="s">
        <v>73</v>
      </c>
      <c r="C40" s="213"/>
      <c r="D40" s="213"/>
      <c r="E40" s="213"/>
      <c r="F40" s="214"/>
    </row>
    <row r="41" spans="1:11" ht="30" customHeight="1">
      <c r="A41" s="84" t="s">
        <v>26</v>
      </c>
      <c r="B41" s="215" t="s">
        <v>70</v>
      </c>
      <c r="C41" s="216"/>
      <c r="D41" s="216"/>
      <c r="E41" s="216"/>
      <c r="F41" s="217"/>
    </row>
    <row r="42" spans="1:11" ht="25.5" customHeight="1" thickBot="1">
      <c r="A42" s="85" t="s">
        <v>21</v>
      </c>
      <c r="B42" s="218"/>
      <c r="C42" s="219"/>
      <c r="D42" s="219"/>
      <c r="E42" s="219"/>
      <c r="F42" s="220"/>
    </row>
  </sheetData>
  <mergeCells count="61"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0:F10"/>
    <mergeCell ref="B11:F11"/>
    <mergeCell ref="B12:F12"/>
    <mergeCell ref="D8:F8"/>
    <mergeCell ref="D9:F9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A1:L8"/>
  <sheetViews>
    <sheetView showGridLines="0" tabSelected="1" zoomScaleNormal="100" workbookViewId="0">
      <pane ySplit="3" topLeftCell="A4" activePane="bottomLeft" state="frozen"/>
      <selection activeCell="A3" sqref="A3:A4"/>
      <selection pane="bottomLeft" activeCell="C19" sqref="C19"/>
    </sheetView>
  </sheetViews>
  <sheetFormatPr defaultRowHeight="24" customHeight="1"/>
  <cols>
    <col min="1" max="1" width="8.6640625" style="22" customWidth="1"/>
    <col min="2" max="2" width="8.77734375" style="22" customWidth="1"/>
    <col min="3" max="3" width="44.21875" style="22" customWidth="1"/>
    <col min="4" max="4" width="10.88671875" style="22" customWidth="1"/>
    <col min="5" max="5" width="12.44140625" style="22" customWidth="1"/>
    <col min="6" max="6" width="18.88671875" style="22" customWidth="1"/>
    <col min="7" max="7" width="11.21875" style="22" customWidth="1"/>
    <col min="8" max="9" width="12.44140625" style="22" customWidth="1"/>
    <col min="10" max="16384" width="8.88671875" style="22"/>
  </cols>
  <sheetData>
    <row r="1" spans="1:12" ht="36" customHeight="1">
      <c r="A1" s="11" t="s">
        <v>57</v>
      </c>
      <c r="B1" s="11"/>
      <c r="C1" s="11"/>
      <c r="D1" s="11"/>
      <c r="E1" s="11"/>
      <c r="F1" s="11"/>
      <c r="G1" s="11"/>
      <c r="H1" s="11"/>
      <c r="I1" s="11"/>
      <c r="J1" s="21"/>
      <c r="K1" s="21"/>
      <c r="L1" s="21"/>
    </row>
    <row r="2" spans="1:12" s="20" customFormat="1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6" t="s">
        <v>100</v>
      </c>
      <c r="J2" s="15"/>
      <c r="K2" s="15"/>
      <c r="L2" s="15"/>
    </row>
    <row r="3" spans="1:12" ht="35.25" customHeight="1" thickBot="1">
      <c r="A3" s="44" t="s">
        <v>30</v>
      </c>
      <c r="B3" s="45" t="s">
        <v>31</v>
      </c>
      <c r="C3" s="46" t="s">
        <v>96</v>
      </c>
      <c r="D3" s="46" t="s">
        <v>0</v>
      </c>
      <c r="E3" s="47" t="s">
        <v>102</v>
      </c>
      <c r="F3" s="46" t="s">
        <v>32</v>
      </c>
      <c r="G3" s="46" t="s">
        <v>33</v>
      </c>
      <c r="H3" s="46" t="s">
        <v>34</v>
      </c>
      <c r="I3" s="48" t="s">
        <v>1</v>
      </c>
    </row>
    <row r="4" spans="1:12" customFormat="1" ht="24" customHeight="1" thickTop="1">
      <c r="A4" s="166" t="s">
        <v>152</v>
      </c>
      <c r="B4" s="167" t="s">
        <v>153</v>
      </c>
      <c r="C4" s="168" t="s">
        <v>154</v>
      </c>
      <c r="D4" s="169" t="s">
        <v>155</v>
      </c>
      <c r="E4" s="170">
        <v>3760000</v>
      </c>
      <c r="F4" s="165" t="s">
        <v>69</v>
      </c>
      <c r="G4" s="165" t="s">
        <v>156</v>
      </c>
      <c r="H4" s="165" t="s">
        <v>181</v>
      </c>
      <c r="I4" s="171"/>
      <c r="J4" s="23"/>
      <c r="K4" s="23"/>
      <c r="L4" s="23"/>
    </row>
    <row r="5" spans="1:12" ht="24" customHeight="1">
      <c r="A5" s="172" t="s">
        <v>152</v>
      </c>
      <c r="B5" s="173" t="s">
        <v>153</v>
      </c>
      <c r="C5" s="174" t="s">
        <v>157</v>
      </c>
      <c r="D5" s="175" t="s">
        <v>155</v>
      </c>
      <c r="E5" s="176">
        <v>3100000</v>
      </c>
      <c r="F5" s="177" t="s">
        <v>69</v>
      </c>
      <c r="G5" s="177" t="s">
        <v>156</v>
      </c>
      <c r="H5" s="177" t="s">
        <v>181</v>
      </c>
      <c r="I5" s="178"/>
    </row>
    <row r="6" spans="1:12" customFormat="1" ht="24" customHeight="1">
      <c r="A6" s="179" t="s">
        <v>113</v>
      </c>
      <c r="B6" s="167" t="s">
        <v>147</v>
      </c>
      <c r="C6" s="180" t="s">
        <v>148</v>
      </c>
      <c r="D6" s="169" t="s">
        <v>155</v>
      </c>
      <c r="E6" s="181">
        <v>750000</v>
      </c>
      <c r="F6" s="182" t="s">
        <v>70</v>
      </c>
      <c r="G6" s="182" t="s">
        <v>149</v>
      </c>
      <c r="H6" s="182" t="s">
        <v>182</v>
      </c>
      <c r="I6" s="171"/>
      <c r="J6" s="23"/>
      <c r="K6" s="23"/>
      <c r="L6" s="23"/>
    </row>
    <row r="7" spans="1:12" customFormat="1" ht="24" customHeight="1">
      <c r="A7" s="243" t="s">
        <v>113</v>
      </c>
      <c r="B7" s="244" t="s">
        <v>147</v>
      </c>
      <c r="C7" s="245" t="s">
        <v>150</v>
      </c>
      <c r="D7" s="175" t="s">
        <v>155</v>
      </c>
      <c r="E7" s="246">
        <v>1100000</v>
      </c>
      <c r="F7" s="177" t="s">
        <v>69</v>
      </c>
      <c r="G7" s="177" t="s">
        <v>151</v>
      </c>
      <c r="H7" s="182" t="s">
        <v>182</v>
      </c>
      <c r="I7" s="178"/>
      <c r="J7" s="23"/>
      <c r="K7" s="23"/>
      <c r="L7" s="23"/>
    </row>
    <row r="8" spans="1:12" customFormat="1" ht="24" customHeight="1" thickBot="1">
      <c r="A8" s="247" t="s">
        <v>152</v>
      </c>
      <c r="B8" s="248" t="s">
        <v>180</v>
      </c>
      <c r="C8" s="249" t="s">
        <v>211</v>
      </c>
      <c r="D8" s="159" t="s">
        <v>155</v>
      </c>
      <c r="E8" s="250">
        <v>16000000</v>
      </c>
      <c r="F8" s="251" t="s">
        <v>69</v>
      </c>
      <c r="G8" s="251" t="s">
        <v>179</v>
      </c>
      <c r="H8" s="251" t="s">
        <v>183</v>
      </c>
      <c r="I8" s="252"/>
      <c r="J8" s="23"/>
      <c r="K8" s="23"/>
      <c r="L8" s="23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A1:M5"/>
  <sheetViews>
    <sheetView showGridLines="0" zoomScaleNormal="100" workbookViewId="0">
      <selection activeCell="L13" sqref="L13"/>
    </sheetView>
  </sheetViews>
  <sheetFormatPr defaultRowHeight="24" customHeight="1"/>
  <cols>
    <col min="1" max="1" width="8.6640625" style="22" customWidth="1"/>
    <col min="2" max="2" width="8.77734375" style="22" customWidth="1"/>
    <col min="3" max="3" width="46.6640625" style="22" bestFit="1" customWidth="1"/>
    <col min="4" max="4" width="10.88671875" style="22" hidden="1" customWidth="1"/>
    <col min="5" max="6" width="12.44140625" style="22" customWidth="1"/>
    <col min="7" max="8" width="12.44140625" style="22" hidden="1" customWidth="1"/>
    <col min="9" max="10" width="11.33203125" style="22" customWidth="1"/>
    <col min="11" max="11" width="11.6640625" style="25" customWidth="1"/>
    <col min="12" max="12" width="11.33203125" style="22" bestFit="1" customWidth="1"/>
    <col min="13" max="16384" width="8.88671875" style="22"/>
  </cols>
  <sheetData>
    <row r="1" spans="1:13" ht="36" customHeight="1">
      <c r="A1" s="11" t="s">
        <v>60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4"/>
    </row>
    <row r="2" spans="1:13" s="20" customFormat="1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6" t="s">
        <v>100</v>
      </c>
    </row>
    <row r="3" spans="1:13" ht="35.25" customHeight="1" thickBot="1">
      <c r="A3" s="44" t="s">
        <v>30</v>
      </c>
      <c r="B3" s="45" t="s">
        <v>31</v>
      </c>
      <c r="C3" s="46" t="s">
        <v>59</v>
      </c>
      <c r="D3" s="46" t="s">
        <v>58</v>
      </c>
      <c r="E3" s="45" t="s">
        <v>0</v>
      </c>
      <c r="F3" s="45" t="s">
        <v>103</v>
      </c>
      <c r="G3" s="45" t="s">
        <v>104</v>
      </c>
      <c r="H3" s="45" t="s">
        <v>105</v>
      </c>
      <c r="I3" s="45" t="s">
        <v>106</v>
      </c>
      <c r="J3" s="46" t="s">
        <v>32</v>
      </c>
      <c r="K3" s="46" t="s">
        <v>33</v>
      </c>
      <c r="L3" s="46" t="s">
        <v>34</v>
      </c>
      <c r="M3" s="48" t="s">
        <v>1</v>
      </c>
    </row>
    <row r="4" spans="1:13" s="93" customFormat="1" ht="24" customHeight="1" thickTop="1" thickBot="1">
      <c r="A4" s="133" t="s">
        <v>152</v>
      </c>
      <c r="B4" s="134" t="s">
        <v>153</v>
      </c>
      <c r="C4" s="132" t="s">
        <v>158</v>
      </c>
      <c r="D4" s="127" t="s">
        <v>159</v>
      </c>
      <c r="E4" s="135" t="s">
        <v>155</v>
      </c>
      <c r="F4" s="136">
        <v>19880000</v>
      </c>
      <c r="G4" s="137">
        <v>0</v>
      </c>
      <c r="H4" s="137">
        <v>19880000</v>
      </c>
      <c r="I4" s="136">
        <v>19880000</v>
      </c>
      <c r="J4" s="127" t="s">
        <v>69</v>
      </c>
      <c r="K4" s="127" t="s">
        <v>156</v>
      </c>
      <c r="L4" s="127" t="s">
        <v>181</v>
      </c>
      <c r="M4" s="138"/>
    </row>
    <row r="5" spans="1:13" s="93" customFormat="1" ht="24" customHeight="1">
      <c r="A5" s="111"/>
      <c r="B5" s="112"/>
      <c r="C5" s="113"/>
      <c r="D5" s="114"/>
      <c r="E5" s="115"/>
      <c r="F5" s="116"/>
      <c r="G5" s="117"/>
      <c r="H5" s="117"/>
      <c r="I5" s="116"/>
      <c r="J5" s="114"/>
      <c r="K5" s="114"/>
      <c r="L5" s="114"/>
      <c r="M5" s="118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Normal="100" workbookViewId="0">
      <selection activeCell="D35" sqref="D3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1" ht="31.5">
      <c r="A1" s="190" t="s">
        <v>75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26.25" thickBot="1">
      <c r="A2" s="26" t="s">
        <v>70</v>
      </c>
      <c r="B2" s="7"/>
      <c r="C2" s="8"/>
      <c r="D2" s="6"/>
      <c r="E2" s="6"/>
      <c r="F2" s="9"/>
      <c r="G2" s="9"/>
      <c r="H2" s="9"/>
      <c r="I2" s="9"/>
      <c r="J2" s="191" t="s">
        <v>107</v>
      </c>
      <c r="K2" s="191"/>
    </row>
    <row r="3" spans="1:11" ht="35.25" customHeight="1" thickBot="1">
      <c r="A3" s="58" t="s">
        <v>2</v>
      </c>
      <c r="B3" s="59" t="s">
        <v>3</v>
      </c>
      <c r="C3" s="59" t="s">
        <v>0</v>
      </c>
      <c r="D3" s="59" t="s">
        <v>76</v>
      </c>
      <c r="E3" s="59" t="s">
        <v>77</v>
      </c>
      <c r="F3" s="59" t="s">
        <v>78</v>
      </c>
      <c r="G3" s="59" t="s">
        <v>79</v>
      </c>
      <c r="H3" s="59" t="s">
        <v>80</v>
      </c>
      <c r="I3" s="59" t="s">
        <v>81</v>
      </c>
      <c r="J3" s="59" t="s">
        <v>82</v>
      </c>
      <c r="K3" s="60" t="s">
        <v>1</v>
      </c>
    </row>
    <row r="4" spans="1:11" ht="24" customHeight="1" thickTop="1" thickBot="1">
      <c r="A4" s="49"/>
      <c r="B4" s="50"/>
      <c r="C4" s="51" t="s">
        <v>108</v>
      </c>
      <c r="D4" s="52"/>
      <c r="E4" s="53"/>
      <c r="F4" s="54"/>
      <c r="G4" s="54"/>
      <c r="H4" s="52"/>
      <c r="I4" s="55"/>
      <c r="J4" s="56"/>
      <c r="K4" s="57"/>
    </row>
    <row r="5" spans="1:11">
      <c r="J5"/>
      <c r="K5"/>
    </row>
    <row r="6" spans="1:11">
      <c r="J6"/>
      <c r="K6"/>
    </row>
    <row r="7" spans="1:11">
      <c r="J7"/>
      <c r="K7"/>
    </row>
    <row r="8" spans="1:11">
      <c r="J8"/>
      <c r="K8"/>
    </row>
    <row r="9" spans="1:11">
      <c r="J9"/>
      <c r="K9"/>
    </row>
    <row r="10" spans="1:11">
      <c r="J10"/>
      <c r="K10"/>
    </row>
    <row r="11" spans="1:11">
      <c r="J11"/>
      <c r="K11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Normal="100" workbookViewId="0">
      <selection activeCell="E33" sqref="E3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2" ht="31.5">
      <c r="A1" s="190" t="s">
        <v>83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2" ht="32.25" thickBot="1">
      <c r="A2" s="26" t="s">
        <v>70</v>
      </c>
      <c r="B2" s="26"/>
      <c r="C2" s="27"/>
      <c r="D2" s="28"/>
      <c r="E2" s="28"/>
      <c r="F2" s="29"/>
      <c r="G2" s="29"/>
      <c r="H2" s="29"/>
      <c r="I2" s="29"/>
      <c r="J2" s="191" t="s">
        <v>107</v>
      </c>
      <c r="K2" s="191"/>
    </row>
    <row r="3" spans="1:12" s="32" customFormat="1" ht="35.25" customHeight="1" thickBot="1">
      <c r="A3" s="58" t="s">
        <v>84</v>
      </c>
      <c r="B3" s="59" t="s">
        <v>85</v>
      </c>
      <c r="C3" s="59" t="s">
        <v>86</v>
      </c>
      <c r="D3" s="59" t="s">
        <v>87</v>
      </c>
      <c r="E3" s="59" t="s">
        <v>88</v>
      </c>
      <c r="F3" s="59" t="s">
        <v>89</v>
      </c>
      <c r="G3" s="59" t="s">
        <v>90</v>
      </c>
      <c r="H3" s="59" t="s">
        <v>91</v>
      </c>
      <c r="I3" s="59" t="s">
        <v>92</v>
      </c>
      <c r="J3" s="59" t="s">
        <v>93</v>
      </c>
      <c r="K3" s="60" t="s">
        <v>94</v>
      </c>
      <c r="L3" s="30"/>
    </row>
    <row r="4" spans="1:12" s="32" customFormat="1" ht="24" customHeight="1" thickTop="1" thickBot="1">
      <c r="A4" s="49"/>
      <c r="B4" s="50"/>
      <c r="C4" s="51" t="s">
        <v>111</v>
      </c>
      <c r="D4" s="52"/>
      <c r="E4" s="53"/>
      <c r="F4" s="54"/>
      <c r="G4" s="54"/>
      <c r="H4" s="52"/>
      <c r="I4" s="61"/>
      <c r="J4" s="61"/>
      <c r="K4" s="62"/>
      <c r="L4" s="30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zoomScaleNormal="100" workbookViewId="0">
      <selection activeCell="A4" sqref="A4:A17"/>
    </sheetView>
  </sheetViews>
  <sheetFormatPr defaultRowHeight="13.5"/>
  <cols>
    <col min="1" max="1" width="41.44140625" style="4" customWidth="1"/>
    <col min="2" max="2" width="17.77734375" style="4" bestFit="1" customWidth="1"/>
    <col min="3" max="3" width="12.109375" style="4" customWidth="1"/>
    <col min="4" max="8" width="11.21875" style="4" customWidth="1"/>
    <col min="9" max="9" width="9.6640625" style="4" customWidth="1"/>
    <col min="10" max="10" width="8.88671875" style="4"/>
    <col min="11" max="11" width="9.88671875" style="4" bestFit="1" customWidth="1"/>
    <col min="12" max="16384" width="8.88671875" style="4"/>
  </cols>
  <sheetData>
    <row r="1" spans="1:11" s="33" customFormat="1" ht="31.5">
      <c r="A1" s="192" t="s">
        <v>4</v>
      </c>
      <c r="B1" s="192"/>
      <c r="C1" s="192"/>
      <c r="D1" s="192"/>
      <c r="E1" s="192"/>
      <c r="F1" s="192"/>
      <c r="G1" s="192"/>
      <c r="H1" s="192"/>
      <c r="I1" s="192"/>
    </row>
    <row r="2" spans="1:11" s="33" customFormat="1" ht="32.25" thickBot="1">
      <c r="A2" s="34" t="s">
        <v>70</v>
      </c>
      <c r="B2" s="34"/>
      <c r="C2" s="35"/>
      <c r="D2" s="35"/>
      <c r="E2" s="35"/>
      <c r="F2" s="36"/>
      <c r="G2" s="36"/>
      <c r="H2" s="193" t="s">
        <v>107</v>
      </c>
      <c r="I2" s="193"/>
    </row>
    <row r="3" spans="1:11" ht="35.25" customHeight="1" thickBot="1">
      <c r="A3" s="63" t="s">
        <v>3</v>
      </c>
      <c r="B3" s="64" t="s">
        <v>13</v>
      </c>
      <c r="C3" s="64" t="s">
        <v>5</v>
      </c>
      <c r="D3" s="64" t="s">
        <v>6</v>
      </c>
      <c r="E3" s="64" t="s">
        <v>7</v>
      </c>
      <c r="F3" s="64" t="s">
        <v>8</v>
      </c>
      <c r="G3" s="65" t="s">
        <v>44</v>
      </c>
      <c r="H3" s="64" t="s">
        <v>12</v>
      </c>
      <c r="I3" s="66" t="s">
        <v>9</v>
      </c>
    </row>
    <row r="4" spans="1:11" ht="23.25" customHeight="1" thickTop="1">
      <c r="A4" s="141" t="s">
        <v>162</v>
      </c>
      <c r="B4" s="96" t="s">
        <v>115</v>
      </c>
      <c r="C4" s="97">
        <v>41400000</v>
      </c>
      <c r="D4" s="98" t="s">
        <v>114</v>
      </c>
      <c r="E4" s="98" t="s">
        <v>116</v>
      </c>
      <c r="F4" s="98" t="s">
        <v>118</v>
      </c>
      <c r="G4" s="120" t="s">
        <v>160</v>
      </c>
      <c r="H4" s="156" t="s">
        <v>160</v>
      </c>
      <c r="I4" s="121"/>
    </row>
    <row r="5" spans="1:11" ht="23.25" customHeight="1">
      <c r="A5" s="145" t="s">
        <v>164</v>
      </c>
      <c r="B5" s="144" t="s">
        <v>123</v>
      </c>
      <c r="C5" s="42">
        <v>11880000</v>
      </c>
      <c r="D5" s="41" t="s">
        <v>119</v>
      </c>
      <c r="E5" s="41" t="s">
        <v>121</v>
      </c>
      <c r="F5" s="41" t="s">
        <v>122</v>
      </c>
      <c r="G5" s="120" t="s">
        <v>139</v>
      </c>
      <c r="H5" s="156" t="s">
        <v>160</v>
      </c>
      <c r="I5" s="104"/>
    </row>
    <row r="6" spans="1:11" ht="23.25" customHeight="1">
      <c r="A6" s="145" t="s">
        <v>165</v>
      </c>
      <c r="B6" s="41" t="s">
        <v>125</v>
      </c>
      <c r="C6" s="42">
        <v>6480000</v>
      </c>
      <c r="D6" s="41" t="s">
        <v>127</v>
      </c>
      <c r="E6" s="41" t="s">
        <v>121</v>
      </c>
      <c r="F6" s="41" t="s">
        <v>122</v>
      </c>
      <c r="G6" s="120" t="s">
        <v>139</v>
      </c>
      <c r="H6" s="156" t="s">
        <v>160</v>
      </c>
      <c r="I6" s="104"/>
    </row>
    <row r="7" spans="1:11" ht="23.25" customHeight="1">
      <c r="A7" s="142" t="s">
        <v>166</v>
      </c>
      <c r="B7" s="146" t="s">
        <v>128</v>
      </c>
      <c r="C7" s="147">
        <v>4320000</v>
      </c>
      <c r="D7" s="146" t="s">
        <v>126</v>
      </c>
      <c r="E7" s="146" t="s">
        <v>120</v>
      </c>
      <c r="F7" s="146" t="s">
        <v>117</v>
      </c>
      <c r="G7" s="120" t="s">
        <v>139</v>
      </c>
      <c r="H7" s="156" t="s">
        <v>160</v>
      </c>
      <c r="I7" s="104"/>
    </row>
    <row r="8" spans="1:11" ht="23.25" customHeight="1">
      <c r="A8" s="142" t="s">
        <v>167</v>
      </c>
      <c r="B8" s="148" t="s">
        <v>129</v>
      </c>
      <c r="C8" s="147">
        <v>7920000</v>
      </c>
      <c r="D8" s="146" t="s">
        <v>135</v>
      </c>
      <c r="E8" s="146" t="s">
        <v>120</v>
      </c>
      <c r="F8" s="146" t="s">
        <v>117</v>
      </c>
      <c r="G8" s="120" t="s">
        <v>139</v>
      </c>
      <c r="H8" s="156" t="s">
        <v>160</v>
      </c>
      <c r="I8" s="40"/>
    </row>
    <row r="9" spans="1:11" ht="23.25" customHeight="1">
      <c r="A9" s="142" t="s">
        <v>168</v>
      </c>
      <c r="B9" s="146" t="s">
        <v>130</v>
      </c>
      <c r="C9" s="147">
        <v>1675200</v>
      </c>
      <c r="D9" s="146" t="s">
        <v>135</v>
      </c>
      <c r="E9" s="146" t="s">
        <v>120</v>
      </c>
      <c r="F9" s="146" t="s">
        <v>117</v>
      </c>
      <c r="G9" s="120" t="s">
        <v>139</v>
      </c>
      <c r="H9" s="156" t="s">
        <v>160</v>
      </c>
      <c r="I9" s="104"/>
    </row>
    <row r="10" spans="1:11" ht="23.25" customHeight="1">
      <c r="A10" s="142" t="s">
        <v>169</v>
      </c>
      <c r="B10" s="146" t="s">
        <v>131</v>
      </c>
      <c r="C10" s="147">
        <v>4116000</v>
      </c>
      <c r="D10" s="146" t="s">
        <v>135</v>
      </c>
      <c r="E10" s="146" t="s">
        <v>120</v>
      </c>
      <c r="F10" s="146" t="s">
        <v>117</v>
      </c>
      <c r="G10" s="120" t="s">
        <v>139</v>
      </c>
      <c r="H10" s="156" t="s">
        <v>160</v>
      </c>
      <c r="I10" s="40"/>
    </row>
    <row r="11" spans="1:11" ht="23.25" customHeight="1">
      <c r="A11" s="142" t="s">
        <v>170</v>
      </c>
      <c r="B11" s="146" t="s">
        <v>132</v>
      </c>
      <c r="C11" s="147">
        <v>13820400</v>
      </c>
      <c r="D11" s="146" t="s">
        <v>135</v>
      </c>
      <c r="E11" s="146" t="s">
        <v>120</v>
      </c>
      <c r="F11" s="146" t="s">
        <v>117</v>
      </c>
      <c r="G11" s="120" t="s">
        <v>139</v>
      </c>
      <c r="H11" s="156" t="s">
        <v>160</v>
      </c>
      <c r="I11" s="40"/>
    </row>
    <row r="12" spans="1:11" ht="23.25" customHeight="1">
      <c r="A12" s="142" t="s">
        <v>171</v>
      </c>
      <c r="B12" s="146" t="s">
        <v>124</v>
      </c>
      <c r="C12" s="147">
        <v>1620000</v>
      </c>
      <c r="D12" s="146" t="s">
        <v>135</v>
      </c>
      <c r="E12" s="146" t="s">
        <v>120</v>
      </c>
      <c r="F12" s="146" t="s">
        <v>117</v>
      </c>
      <c r="G12" s="120" t="s">
        <v>139</v>
      </c>
      <c r="H12" s="156" t="s">
        <v>160</v>
      </c>
      <c r="I12" s="40"/>
    </row>
    <row r="13" spans="1:11" ht="23.25" customHeight="1">
      <c r="A13" s="143" t="s">
        <v>172</v>
      </c>
      <c r="B13" s="146" t="s">
        <v>130</v>
      </c>
      <c r="C13" s="147">
        <v>1147200</v>
      </c>
      <c r="D13" s="146" t="s">
        <v>136</v>
      </c>
      <c r="E13" s="146" t="s">
        <v>120</v>
      </c>
      <c r="F13" s="146" t="s">
        <v>117</v>
      </c>
      <c r="G13" s="120" t="s">
        <v>139</v>
      </c>
      <c r="H13" s="156" t="s">
        <v>160</v>
      </c>
      <c r="I13" s="40"/>
    </row>
    <row r="14" spans="1:11" ht="23.25" customHeight="1">
      <c r="A14" s="142" t="s">
        <v>173</v>
      </c>
      <c r="B14" s="146" t="s">
        <v>130</v>
      </c>
      <c r="C14" s="147">
        <v>12650400</v>
      </c>
      <c r="D14" s="146" t="s">
        <v>136</v>
      </c>
      <c r="E14" s="146" t="s">
        <v>120</v>
      </c>
      <c r="F14" s="146" t="s">
        <v>117</v>
      </c>
      <c r="G14" s="120" t="s">
        <v>139</v>
      </c>
      <c r="H14" s="156" t="s">
        <v>160</v>
      </c>
      <c r="I14" s="40"/>
    </row>
    <row r="15" spans="1:11" ht="23.25" customHeight="1">
      <c r="A15" s="158" t="s">
        <v>177</v>
      </c>
      <c r="B15" s="146" t="s">
        <v>133</v>
      </c>
      <c r="C15" s="147">
        <v>6600000</v>
      </c>
      <c r="D15" s="146" t="s">
        <v>136</v>
      </c>
      <c r="E15" s="146" t="s">
        <v>120</v>
      </c>
      <c r="F15" s="146" t="s">
        <v>117</v>
      </c>
      <c r="G15" s="120" t="s">
        <v>139</v>
      </c>
      <c r="H15" s="156" t="s">
        <v>144</v>
      </c>
      <c r="I15" s="40"/>
    </row>
    <row r="16" spans="1:11" ht="23.25" customHeight="1">
      <c r="A16" s="158" t="s">
        <v>178</v>
      </c>
      <c r="B16" s="146" t="s">
        <v>133</v>
      </c>
      <c r="C16" s="147">
        <v>3322200</v>
      </c>
      <c r="D16" s="146" t="s">
        <v>136</v>
      </c>
      <c r="E16" s="146" t="s">
        <v>120</v>
      </c>
      <c r="F16" s="146" t="s">
        <v>117</v>
      </c>
      <c r="G16" s="120" t="s">
        <v>139</v>
      </c>
      <c r="H16" s="156" t="s">
        <v>144</v>
      </c>
      <c r="I16" s="40"/>
      <c r="K16" s="149"/>
    </row>
    <row r="17" spans="1:9" ht="23.25" customHeight="1" thickBot="1">
      <c r="A17" s="150" t="s">
        <v>174</v>
      </c>
      <c r="B17" s="151" t="s">
        <v>134</v>
      </c>
      <c r="C17" s="152">
        <v>1081308090</v>
      </c>
      <c r="D17" s="151" t="s">
        <v>137</v>
      </c>
      <c r="E17" s="151" t="s">
        <v>120</v>
      </c>
      <c r="F17" s="151" t="s">
        <v>117</v>
      </c>
      <c r="G17" s="119" t="s">
        <v>139</v>
      </c>
      <c r="H17" s="160" t="s">
        <v>160</v>
      </c>
      <c r="I17" s="122"/>
    </row>
    <row r="18" spans="1:9" ht="23.25" hidden="1" customHeight="1" thickBot="1">
      <c r="A18" s="183" t="s">
        <v>175</v>
      </c>
      <c r="B18" s="184" t="s">
        <v>141</v>
      </c>
      <c r="C18" s="185">
        <v>6600000</v>
      </c>
      <c r="D18" s="184" t="s">
        <v>137</v>
      </c>
      <c r="E18" s="184" t="s">
        <v>120</v>
      </c>
      <c r="F18" s="184" t="s">
        <v>117</v>
      </c>
      <c r="G18" s="186" t="s">
        <v>142</v>
      </c>
      <c r="H18" s="187" t="s">
        <v>143</v>
      </c>
      <c r="I18" s="188"/>
    </row>
    <row r="20" spans="1:9">
      <c r="E20" s="153"/>
      <c r="F20" s="153"/>
    </row>
    <row r="21" spans="1:9">
      <c r="E21" s="153"/>
      <c r="F21" s="153"/>
    </row>
    <row r="22" spans="1:9">
      <c r="D22" s="154"/>
      <c r="E22" s="155"/>
      <c r="F22" s="155"/>
    </row>
    <row r="23" spans="1:9">
      <c r="D23" s="154"/>
      <c r="E23" s="155"/>
      <c r="F23" s="155"/>
    </row>
    <row r="24" spans="1:9">
      <c r="D24" s="154"/>
      <c r="E24" s="155"/>
      <c r="F24" s="155"/>
    </row>
    <row r="25" spans="1:9">
      <c r="D25" s="154"/>
      <c r="E25" s="155"/>
      <c r="F25" s="155"/>
    </row>
    <row r="26" spans="1:9">
      <c r="D26" s="154"/>
      <c r="E26" s="155"/>
      <c r="F26" s="155"/>
    </row>
    <row r="27" spans="1:9">
      <c r="D27" s="154"/>
      <c r="E27" s="155"/>
      <c r="F27" s="155"/>
    </row>
    <row r="28" spans="1:9">
      <c r="D28" s="154"/>
      <c r="E28" s="155"/>
      <c r="F28" s="155"/>
    </row>
    <row r="29" spans="1:9">
      <c r="D29" s="154"/>
      <c r="E29" s="155"/>
      <c r="F29" s="155"/>
    </row>
    <row r="30" spans="1:9">
      <c r="D30" s="154"/>
      <c r="E30" s="155"/>
      <c r="F30" s="155"/>
    </row>
    <row r="31" spans="1:9">
      <c r="D31" s="154"/>
      <c r="E31" s="154"/>
      <c r="F31" s="154"/>
    </row>
    <row r="32" spans="1:9">
      <c r="D32" s="154"/>
      <c r="E32" s="154"/>
      <c r="F32" s="154"/>
    </row>
    <row r="33" spans="4:6">
      <c r="D33" s="154"/>
      <c r="E33" s="154"/>
      <c r="F33" s="154"/>
    </row>
    <row r="34" spans="4:6">
      <c r="D34" s="154"/>
      <c r="E34" s="154"/>
      <c r="F34" s="154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2"/>
  <sheetViews>
    <sheetView zoomScaleNormal="100" workbookViewId="0">
      <selection activeCell="A4" sqref="A4:A20"/>
    </sheetView>
  </sheetViews>
  <sheetFormatPr defaultRowHeight="13.5"/>
  <cols>
    <col min="1" max="1" width="39.33203125" style="4" customWidth="1"/>
    <col min="2" max="2" width="17.21875" style="4" customWidth="1"/>
    <col min="3" max="7" width="12.21875" style="4" customWidth="1"/>
    <col min="8" max="8" width="9.33203125" style="5" customWidth="1"/>
    <col min="9" max="9" width="8.88671875" style="4"/>
    <col min="10" max="10" width="14" style="4" customWidth="1"/>
    <col min="11" max="16384" width="8.88671875" style="4"/>
  </cols>
  <sheetData>
    <row r="1" spans="1:18" ht="31.5">
      <c r="A1" s="192" t="s">
        <v>110</v>
      </c>
      <c r="B1" s="192"/>
      <c r="C1" s="192"/>
      <c r="D1" s="192"/>
      <c r="E1" s="192"/>
      <c r="F1" s="192"/>
      <c r="G1" s="192"/>
      <c r="H1" s="192"/>
      <c r="J1" s="94"/>
      <c r="K1" s="94"/>
      <c r="L1" s="94"/>
      <c r="M1" s="94"/>
      <c r="N1" s="94"/>
      <c r="O1" s="94"/>
      <c r="P1" s="94"/>
      <c r="Q1" s="94"/>
      <c r="R1" s="94"/>
    </row>
    <row r="2" spans="1:18" ht="32.25" thickBot="1">
      <c r="A2" s="194" t="s">
        <v>70</v>
      </c>
      <c r="B2" s="194"/>
      <c r="C2" s="35"/>
      <c r="D2" s="35"/>
      <c r="E2" s="35"/>
      <c r="F2" s="35"/>
      <c r="G2" s="35"/>
      <c r="H2" s="86" t="s">
        <v>107</v>
      </c>
      <c r="J2" s="95"/>
      <c r="K2" s="95"/>
    </row>
    <row r="3" spans="1:18" ht="35.25" customHeight="1" thickBot="1">
      <c r="A3" s="258" t="s">
        <v>3</v>
      </c>
      <c r="B3" s="59" t="s">
        <v>50</v>
      </c>
      <c r="C3" s="59" t="s">
        <v>51</v>
      </c>
      <c r="D3" s="59" t="s">
        <v>55</v>
      </c>
      <c r="E3" s="59" t="s">
        <v>52</v>
      </c>
      <c r="F3" s="59" t="s">
        <v>53</v>
      </c>
      <c r="G3" s="59" t="s">
        <v>54</v>
      </c>
      <c r="H3" s="60" t="s">
        <v>61</v>
      </c>
    </row>
    <row r="4" spans="1:18" ht="22.5" customHeight="1" thickTop="1">
      <c r="A4" s="141" t="s">
        <v>161</v>
      </c>
      <c r="B4" s="96" t="s">
        <v>115</v>
      </c>
      <c r="C4" s="97">
        <v>41400000</v>
      </c>
      <c r="D4" s="108" t="s">
        <v>95</v>
      </c>
      <c r="E4" s="99">
        <v>3054000</v>
      </c>
      <c r="F4" s="108" t="s">
        <v>138</v>
      </c>
      <c r="G4" s="99">
        <v>3054000</v>
      </c>
      <c r="H4" s="109"/>
      <c r="J4" s="149"/>
    </row>
    <row r="5" spans="1:18" ht="22.5" customHeight="1">
      <c r="A5" s="259" t="s">
        <v>163</v>
      </c>
      <c r="B5" s="144" t="s">
        <v>123</v>
      </c>
      <c r="C5" s="42">
        <v>11880000</v>
      </c>
      <c r="D5" s="105" t="s">
        <v>138</v>
      </c>
      <c r="E5" s="43">
        <v>990000</v>
      </c>
      <c r="F5" s="105" t="s">
        <v>138</v>
      </c>
      <c r="G5" s="43">
        <v>990000</v>
      </c>
      <c r="H5" s="106"/>
      <c r="J5" s="149"/>
    </row>
    <row r="6" spans="1:18" ht="22.5" customHeight="1">
      <c r="A6" s="259" t="s">
        <v>165</v>
      </c>
      <c r="B6" s="41" t="s">
        <v>125</v>
      </c>
      <c r="C6" s="42">
        <v>6480000</v>
      </c>
      <c r="D6" s="105" t="s">
        <v>29</v>
      </c>
      <c r="E6" s="43">
        <v>540000</v>
      </c>
      <c r="F6" s="105" t="s">
        <v>29</v>
      </c>
      <c r="G6" s="43">
        <v>540000</v>
      </c>
      <c r="H6" s="106"/>
      <c r="J6" s="149"/>
    </row>
    <row r="7" spans="1:18" ht="22.5" customHeight="1">
      <c r="A7" s="260" t="s">
        <v>166</v>
      </c>
      <c r="B7" s="146" t="s">
        <v>128</v>
      </c>
      <c r="C7" s="147">
        <v>4320000</v>
      </c>
      <c r="D7" s="105" t="s">
        <v>29</v>
      </c>
      <c r="E7" s="43">
        <v>360000</v>
      </c>
      <c r="F7" s="105" t="s">
        <v>29</v>
      </c>
      <c r="G7" s="43">
        <v>360000</v>
      </c>
      <c r="H7" s="106"/>
      <c r="J7" s="149"/>
    </row>
    <row r="8" spans="1:18" ht="22.5" customHeight="1">
      <c r="A8" s="260" t="s">
        <v>167</v>
      </c>
      <c r="B8" s="148" t="s">
        <v>129</v>
      </c>
      <c r="C8" s="147">
        <v>7920000</v>
      </c>
      <c r="D8" s="105" t="s">
        <v>29</v>
      </c>
      <c r="E8" s="43">
        <v>660000</v>
      </c>
      <c r="F8" s="105" t="s">
        <v>29</v>
      </c>
      <c r="G8" s="43">
        <v>660000</v>
      </c>
      <c r="H8" s="106"/>
      <c r="J8" s="149"/>
    </row>
    <row r="9" spans="1:18" ht="22.5" customHeight="1">
      <c r="A9" s="260" t="s">
        <v>168</v>
      </c>
      <c r="B9" s="146" t="s">
        <v>130</v>
      </c>
      <c r="C9" s="147">
        <v>1675200</v>
      </c>
      <c r="D9" s="105" t="s">
        <v>29</v>
      </c>
      <c r="E9" s="43">
        <v>139600</v>
      </c>
      <c r="F9" s="105" t="s">
        <v>29</v>
      </c>
      <c r="G9" s="43">
        <v>139600</v>
      </c>
      <c r="H9" s="106"/>
      <c r="J9" s="149"/>
    </row>
    <row r="10" spans="1:18" ht="22.5" customHeight="1">
      <c r="A10" s="260" t="s">
        <v>169</v>
      </c>
      <c r="B10" s="146" t="s">
        <v>131</v>
      </c>
      <c r="C10" s="147">
        <v>4116000</v>
      </c>
      <c r="D10" s="105" t="s">
        <v>29</v>
      </c>
      <c r="E10" s="43">
        <v>343000</v>
      </c>
      <c r="F10" s="105" t="s">
        <v>29</v>
      </c>
      <c r="G10" s="43">
        <v>343000</v>
      </c>
      <c r="H10" s="106"/>
      <c r="J10" s="149"/>
    </row>
    <row r="11" spans="1:18" ht="22.5" customHeight="1">
      <c r="A11" s="260" t="s">
        <v>170</v>
      </c>
      <c r="B11" s="146" t="s">
        <v>132</v>
      </c>
      <c r="C11" s="147">
        <v>13820400</v>
      </c>
      <c r="D11" s="105" t="s">
        <v>29</v>
      </c>
      <c r="E11" s="43">
        <v>1151700</v>
      </c>
      <c r="F11" s="105" t="s">
        <v>29</v>
      </c>
      <c r="G11" s="43">
        <v>1151700</v>
      </c>
      <c r="H11" s="100"/>
      <c r="J11" s="149"/>
    </row>
    <row r="12" spans="1:18" ht="22.5" customHeight="1">
      <c r="A12" s="260" t="s">
        <v>171</v>
      </c>
      <c r="B12" s="146" t="s">
        <v>124</v>
      </c>
      <c r="C12" s="147">
        <v>1620000</v>
      </c>
      <c r="D12" s="105" t="s">
        <v>29</v>
      </c>
      <c r="E12" s="43">
        <v>135000</v>
      </c>
      <c r="F12" s="105" t="s">
        <v>29</v>
      </c>
      <c r="G12" s="43">
        <v>135000</v>
      </c>
      <c r="H12" s="100"/>
      <c r="J12" s="149"/>
    </row>
    <row r="13" spans="1:18" ht="22.5" customHeight="1">
      <c r="A13" s="261" t="s">
        <v>172</v>
      </c>
      <c r="B13" s="146" t="s">
        <v>130</v>
      </c>
      <c r="C13" s="147">
        <v>1147200</v>
      </c>
      <c r="D13" s="105" t="s">
        <v>29</v>
      </c>
      <c r="E13" s="43">
        <v>95600</v>
      </c>
      <c r="F13" s="105" t="s">
        <v>29</v>
      </c>
      <c r="G13" s="43">
        <v>95600</v>
      </c>
      <c r="H13" s="100"/>
      <c r="J13" s="149"/>
    </row>
    <row r="14" spans="1:18" ht="22.5" customHeight="1">
      <c r="A14" s="260" t="s">
        <v>173</v>
      </c>
      <c r="B14" s="146" t="s">
        <v>130</v>
      </c>
      <c r="C14" s="147">
        <v>12650400</v>
      </c>
      <c r="D14" s="105" t="s">
        <v>29</v>
      </c>
      <c r="E14" s="43">
        <v>1054200</v>
      </c>
      <c r="F14" s="105" t="s">
        <v>29</v>
      </c>
      <c r="G14" s="43">
        <v>1054200</v>
      </c>
      <c r="H14" s="106"/>
      <c r="I14" s="107"/>
      <c r="J14" s="149"/>
    </row>
    <row r="15" spans="1:18" ht="22.5" customHeight="1">
      <c r="A15" s="262" t="s">
        <v>177</v>
      </c>
      <c r="B15" s="146" t="s">
        <v>133</v>
      </c>
      <c r="C15" s="147">
        <v>6600000</v>
      </c>
      <c r="D15" s="105" t="s">
        <v>29</v>
      </c>
      <c r="E15" s="43">
        <v>550000</v>
      </c>
      <c r="F15" s="105" t="s">
        <v>29</v>
      </c>
      <c r="G15" s="43">
        <v>550000</v>
      </c>
      <c r="H15" s="106"/>
      <c r="J15" s="149"/>
    </row>
    <row r="16" spans="1:18" ht="22.5" customHeight="1">
      <c r="A16" s="262" t="s">
        <v>178</v>
      </c>
      <c r="B16" s="146" t="s">
        <v>133</v>
      </c>
      <c r="C16" s="147">
        <v>3322200</v>
      </c>
      <c r="D16" s="105" t="s">
        <v>29</v>
      </c>
      <c r="E16" s="43">
        <v>304930</v>
      </c>
      <c r="F16" s="105" t="s">
        <v>29</v>
      </c>
      <c r="G16" s="43">
        <v>304930</v>
      </c>
      <c r="H16" s="106"/>
      <c r="I16" s="107"/>
      <c r="J16" s="149"/>
    </row>
    <row r="17" spans="1:10" ht="22.5" customHeight="1">
      <c r="A17" s="262" t="s">
        <v>174</v>
      </c>
      <c r="B17" s="161" t="s">
        <v>134</v>
      </c>
      <c r="C17" s="162">
        <v>1081308090</v>
      </c>
      <c r="D17" s="105" t="s">
        <v>29</v>
      </c>
      <c r="E17" s="164">
        <v>79892900</v>
      </c>
      <c r="F17" s="163"/>
      <c r="G17" s="164">
        <v>79892900</v>
      </c>
      <c r="H17" s="106"/>
      <c r="I17" s="107"/>
      <c r="J17" s="149"/>
    </row>
    <row r="18" spans="1:10" ht="22.5" customHeight="1">
      <c r="A18" s="262" t="s">
        <v>175</v>
      </c>
      <c r="B18" s="161" t="s">
        <v>140</v>
      </c>
      <c r="C18" s="162">
        <v>6600000</v>
      </c>
      <c r="D18" s="105" t="s">
        <v>29</v>
      </c>
      <c r="E18" s="43">
        <v>1100000</v>
      </c>
      <c r="F18" s="105"/>
      <c r="G18" s="43">
        <v>1100000</v>
      </c>
      <c r="H18" s="106"/>
      <c r="I18" s="107"/>
      <c r="J18" s="149"/>
    </row>
    <row r="19" spans="1:10" ht="22.5" customHeight="1">
      <c r="A19" s="263" t="s">
        <v>176</v>
      </c>
      <c r="B19" s="253" t="s">
        <v>145</v>
      </c>
      <c r="C19" s="254">
        <v>18840000</v>
      </c>
      <c r="D19" s="255"/>
      <c r="E19" s="256"/>
      <c r="F19" s="256">
        <v>18840000</v>
      </c>
      <c r="G19" s="256">
        <v>18840000</v>
      </c>
      <c r="H19" s="257"/>
      <c r="I19" s="107"/>
      <c r="J19" s="149"/>
    </row>
    <row r="20" spans="1:10" ht="22.5" customHeight="1" thickBot="1">
      <c r="A20" s="264" t="s">
        <v>207</v>
      </c>
      <c r="B20" s="151" t="s">
        <v>187</v>
      </c>
      <c r="C20" s="152">
        <v>7000000</v>
      </c>
      <c r="D20" s="110"/>
      <c r="E20" s="139">
        <v>0</v>
      </c>
      <c r="F20" s="110">
        <v>700000</v>
      </c>
      <c r="G20" s="139">
        <v>700000</v>
      </c>
      <c r="H20" s="140"/>
      <c r="I20" s="107"/>
      <c r="J20" s="149"/>
    </row>
    <row r="22" spans="1:10">
      <c r="H22" s="157"/>
    </row>
  </sheetData>
  <mergeCells count="2">
    <mergeCell ref="A1:H1"/>
    <mergeCell ref="A2:B2"/>
  </mergeCells>
  <phoneticPr fontId="5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A1:H30"/>
  <sheetViews>
    <sheetView zoomScale="80" zoomScaleNormal="80" workbookViewId="0">
      <selection activeCell="I19" sqref="I19"/>
    </sheetView>
  </sheetViews>
  <sheetFormatPr defaultRowHeight="13.5"/>
  <cols>
    <col min="1" max="1" width="14.5546875" customWidth="1"/>
    <col min="2" max="2" width="17.21875" customWidth="1"/>
    <col min="3" max="3" width="23.33203125" customWidth="1"/>
    <col min="4" max="4" width="18" customWidth="1"/>
    <col min="5" max="5" width="39.33203125" customWidth="1"/>
  </cols>
  <sheetData>
    <row r="1" spans="1:8" ht="39" customHeight="1">
      <c r="A1" s="190" t="s">
        <v>10</v>
      </c>
      <c r="B1" s="190"/>
      <c r="C1" s="190"/>
      <c r="D1" s="190"/>
      <c r="E1" s="190"/>
    </row>
    <row r="2" spans="1:8" ht="32.25" thickBot="1">
      <c r="A2" s="26" t="s">
        <v>70</v>
      </c>
      <c r="B2" s="26"/>
      <c r="C2" s="28"/>
      <c r="D2" s="28"/>
      <c r="E2" s="39" t="s">
        <v>107</v>
      </c>
    </row>
    <row r="3" spans="1:8" ht="30" customHeight="1">
      <c r="A3" s="195" t="s">
        <v>35</v>
      </c>
      <c r="B3" s="67" t="s">
        <v>36</v>
      </c>
      <c r="C3" s="198" t="s">
        <v>184</v>
      </c>
      <c r="D3" s="199"/>
      <c r="E3" s="200"/>
    </row>
    <row r="4" spans="1:8" ht="30" customHeight="1">
      <c r="A4" s="196"/>
      <c r="B4" s="68" t="s">
        <v>37</v>
      </c>
      <c r="C4" s="69">
        <v>750000</v>
      </c>
      <c r="D4" s="70" t="s">
        <v>98</v>
      </c>
      <c r="E4" s="71">
        <v>700000</v>
      </c>
    </row>
    <row r="5" spans="1:8" ht="30" customHeight="1">
      <c r="A5" s="196"/>
      <c r="B5" s="68" t="s">
        <v>38</v>
      </c>
      <c r="C5" s="72">
        <f>(+E5/C4)*100%</f>
        <v>0.93333333333333335</v>
      </c>
      <c r="D5" s="70" t="s">
        <v>16</v>
      </c>
      <c r="E5" s="71">
        <f>E4</f>
        <v>700000</v>
      </c>
    </row>
    <row r="6" spans="1:8" ht="30" customHeight="1">
      <c r="A6" s="196"/>
      <c r="B6" s="68" t="s">
        <v>15</v>
      </c>
      <c r="C6" s="73" t="s">
        <v>185</v>
      </c>
      <c r="D6" s="74" t="s">
        <v>56</v>
      </c>
      <c r="E6" s="75" t="s">
        <v>186</v>
      </c>
    </row>
    <row r="7" spans="1:8" ht="30" customHeight="1">
      <c r="A7" s="196"/>
      <c r="B7" s="68" t="s">
        <v>39</v>
      </c>
      <c r="C7" s="76" t="s">
        <v>71</v>
      </c>
      <c r="D7" s="74" t="s">
        <v>40</v>
      </c>
      <c r="E7" s="77" t="s">
        <v>186</v>
      </c>
      <c r="H7" t="s">
        <v>109</v>
      </c>
    </row>
    <row r="8" spans="1:8" ht="30" customHeight="1">
      <c r="A8" s="196"/>
      <c r="B8" s="68" t="s">
        <v>41</v>
      </c>
      <c r="C8" s="76" t="s">
        <v>97</v>
      </c>
      <c r="D8" s="74" t="s">
        <v>18</v>
      </c>
      <c r="E8" s="77" t="s">
        <v>188</v>
      </c>
    </row>
    <row r="9" spans="1:8" ht="30" customHeight="1" thickBot="1">
      <c r="A9" s="197"/>
      <c r="B9" s="78" t="s">
        <v>42</v>
      </c>
      <c r="C9" s="79" t="s">
        <v>72</v>
      </c>
      <c r="D9" s="80" t="s">
        <v>43</v>
      </c>
      <c r="E9" s="87" t="s">
        <v>189</v>
      </c>
    </row>
    <row r="10" spans="1:8" ht="30" customHeight="1">
      <c r="A10" s="195" t="s">
        <v>35</v>
      </c>
      <c r="B10" s="67" t="s">
        <v>36</v>
      </c>
      <c r="C10" s="198" t="s">
        <v>195</v>
      </c>
      <c r="D10" s="199"/>
      <c r="E10" s="200"/>
    </row>
    <row r="11" spans="1:8" ht="30" customHeight="1">
      <c r="A11" s="196"/>
      <c r="B11" s="68" t="s">
        <v>37</v>
      </c>
      <c r="C11" s="69">
        <v>2500000</v>
      </c>
      <c r="D11" s="70" t="s">
        <v>98</v>
      </c>
      <c r="E11" s="71">
        <v>2200000</v>
      </c>
    </row>
    <row r="12" spans="1:8" ht="30" customHeight="1">
      <c r="A12" s="196"/>
      <c r="B12" s="68" t="s">
        <v>38</v>
      </c>
      <c r="C12" s="72">
        <f>(+E12/C11)*100%</f>
        <v>0.88</v>
      </c>
      <c r="D12" s="70" t="s">
        <v>16</v>
      </c>
      <c r="E12" s="71">
        <f>E11</f>
        <v>2200000</v>
      </c>
    </row>
    <row r="13" spans="1:8" ht="30" customHeight="1">
      <c r="A13" s="196"/>
      <c r="B13" s="68" t="s">
        <v>15</v>
      </c>
      <c r="C13" s="73" t="s">
        <v>196</v>
      </c>
      <c r="D13" s="74" t="s">
        <v>56</v>
      </c>
      <c r="E13" s="75" t="s">
        <v>197</v>
      </c>
    </row>
    <row r="14" spans="1:8" ht="30" customHeight="1">
      <c r="A14" s="196"/>
      <c r="B14" s="68" t="s">
        <v>39</v>
      </c>
      <c r="C14" s="76" t="s">
        <v>71</v>
      </c>
      <c r="D14" s="74" t="s">
        <v>40</v>
      </c>
      <c r="E14" s="77" t="s">
        <v>198</v>
      </c>
      <c r="H14" t="s">
        <v>109</v>
      </c>
    </row>
    <row r="15" spans="1:8" ht="30" customHeight="1">
      <c r="A15" s="196"/>
      <c r="B15" s="68" t="s">
        <v>41</v>
      </c>
      <c r="C15" s="76" t="s">
        <v>97</v>
      </c>
      <c r="D15" s="74" t="s">
        <v>18</v>
      </c>
      <c r="E15" s="77" t="s">
        <v>199</v>
      </c>
    </row>
    <row r="16" spans="1:8" ht="30" customHeight="1" thickBot="1">
      <c r="A16" s="197"/>
      <c r="B16" s="78" t="s">
        <v>42</v>
      </c>
      <c r="C16" s="79" t="s">
        <v>72</v>
      </c>
      <c r="D16" s="80" t="s">
        <v>43</v>
      </c>
      <c r="E16" s="87" t="s">
        <v>200</v>
      </c>
    </row>
    <row r="17" spans="1:8" ht="30" customHeight="1">
      <c r="A17" s="195" t="s">
        <v>35</v>
      </c>
      <c r="B17" s="67" t="s">
        <v>36</v>
      </c>
      <c r="C17" s="198" t="s">
        <v>190</v>
      </c>
      <c r="D17" s="199"/>
      <c r="E17" s="200"/>
    </row>
    <row r="18" spans="1:8" ht="30" customHeight="1">
      <c r="A18" s="196"/>
      <c r="B18" s="68" t="s">
        <v>37</v>
      </c>
      <c r="C18" s="69">
        <v>2000000</v>
      </c>
      <c r="D18" s="70" t="s">
        <v>98</v>
      </c>
      <c r="E18" s="71">
        <v>1760000</v>
      </c>
    </row>
    <row r="19" spans="1:8" ht="30" customHeight="1">
      <c r="A19" s="196"/>
      <c r="B19" s="68" t="s">
        <v>38</v>
      </c>
      <c r="C19" s="72">
        <f>(+E19/C18)*100%</f>
        <v>0.88</v>
      </c>
      <c r="D19" s="70" t="s">
        <v>16</v>
      </c>
      <c r="E19" s="71">
        <f>E18</f>
        <v>1760000</v>
      </c>
    </row>
    <row r="20" spans="1:8" ht="30" customHeight="1">
      <c r="A20" s="196"/>
      <c r="B20" s="68" t="s">
        <v>15</v>
      </c>
      <c r="C20" s="73" t="s">
        <v>191</v>
      </c>
      <c r="D20" s="74" t="s">
        <v>56</v>
      </c>
      <c r="E20" s="75" t="s">
        <v>192</v>
      </c>
    </row>
    <row r="21" spans="1:8" ht="30" customHeight="1">
      <c r="A21" s="196"/>
      <c r="B21" s="68" t="s">
        <v>39</v>
      </c>
      <c r="C21" s="76" t="s">
        <v>71</v>
      </c>
      <c r="D21" s="74" t="s">
        <v>40</v>
      </c>
      <c r="E21" s="77" t="s">
        <v>160</v>
      </c>
      <c r="H21" t="s">
        <v>109</v>
      </c>
    </row>
    <row r="22" spans="1:8" ht="30" customHeight="1">
      <c r="A22" s="196"/>
      <c r="B22" s="68" t="s">
        <v>41</v>
      </c>
      <c r="C22" s="76" t="s">
        <v>97</v>
      </c>
      <c r="D22" s="74" t="s">
        <v>18</v>
      </c>
      <c r="E22" s="77" t="s">
        <v>193</v>
      </c>
    </row>
    <row r="23" spans="1:8" ht="30" customHeight="1" thickBot="1">
      <c r="A23" s="197"/>
      <c r="B23" s="78" t="s">
        <v>42</v>
      </c>
      <c r="C23" s="79" t="s">
        <v>72</v>
      </c>
      <c r="D23" s="80" t="s">
        <v>43</v>
      </c>
      <c r="E23" s="87" t="s">
        <v>194</v>
      </c>
    </row>
    <row r="24" spans="1:8" ht="30" customHeight="1">
      <c r="A24" s="195" t="s">
        <v>35</v>
      </c>
      <c r="B24" s="67" t="s">
        <v>36</v>
      </c>
      <c r="C24" s="198" t="s">
        <v>201</v>
      </c>
      <c r="D24" s="199"/>
      <c r="E24" s="200"/>
    </row>
    <row r="25" spans="1:8" ht="30" customHeight="1">
      <c r="A25" s="196"/>
      <c r="B25" s="68" t="s">
        <v>37</v>
      </c>
      <c r="C25" s="69">
        <v>1680000</v>
      </c>
      <c r="D25" s="70" t="s">
        <v>98</v>
      </c>
      <c r="E25" s="71">
        <v>1600000</v>
      </c>
    </row>
    <row r="26" spans="1:8" ht="30" customHeight="1">
      <c r="A26" s="196"/>
      <c r="B26" s="68" t="s">
        <v>38</v>
      </c>
      <c r="C26" s="72">
        <f>(+E26/C25)*100%</f>
        <v>0.95238095238095233</v>
      </c>
      <c r="D26" s="70" t="s">
        <v>16</v>
      </c>
      <c r="E26" s="71">
        <f>E25</f>
        <v>1600000</v>
      </c>
    </row>
    <row r="27" spans="1:8" ht="30" customHeight="1">
      <c r="A27" s="196"/>
      <c r="B27" s="68" t="s">
        <v>15</v>
      </c>
      <c r="C27" s="73" t="s">
        <v>202</v>
      </c>
      <c r="D27" s="74" t="s">
        <v>56</v>
      </c>
      <c r="E27" s="75" t="s">
        <v>203</v>
      </c>
    </row>
    <row r="28" spans="1:8" ht="30" customHeight="1">
      <c r="A28" s="196"/>
      <c r="B28" s="68" t="s">
        <v>39</v>
      </c>
      <c r="C28" s="76" t="s">
        <v>71</v>
      </c>
      <c r="D28" s="74" t="s">
        <v>40</v>
      </c>
      <c r="E28" s="77" t="s">
        <v>204</v>
      </c>
      <c r="H28" t="s">
        <v>109</v>
      </c>
    </row>
    <row r="29" spans="1:8" ht="30" customHeight="1">
      <c r="A29" s="196"/>
      <c r="B29" s="68" t="s">
        <v>41</v>
      </c>
      <c r="C29" s="76" t="s">
        <v>97</v>
      </c>
      <c r="D29" s="74" t="s">
        <v>18</v>
      </c>
      <c r="E29" s="77" t="s">
        <v>205</v>
      </c>
    </row>
    <row r="30" spans="1:8" ht="30" customHeight="1" thickBot="1">
      <c r="A30" s="197"/>
      <c r="B30" s="78" t="s">
        <v>42</v>
      </c>
      <c r="C30" s="79" t="s">
        <v>72</v>
      </c>
      <c r="D30" s="80" t="s">
        <v>43</v>
      </c>
      <c r="E30" s="87" t="s">
        <v>206</v>
      </c>
    </row>
  </sheetData>
  <mergeCells count="9">
    <mergeCell ref="A10:A16"/>
    <mergeCell ref="C10:E10"/>
    <mergeCell ref="A24:A30"/>
    <mergeCell ref="C24:E24"/>
    <mergeCell ref="A1:E1"/>
    <mergeCell ref="A3:A9"/>
    <mergeCell ref="C3:E3"/>
    <mergeCell ref="A17:A23"/>
    <mergeCell ref="C17:E1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zoomScaleNormal="100" workbookViewId="0">
      <selection activeCell="G21" sqref="G21"/>
    </sheetView>
  </sheetViews>
  <sheetFormatPr defaultRowHeight="13.5"/>
  <cols>
    <col min="1" max="1" width="12.5546875" customWidth="1"/>
    <col min="2" max="2" width="20.77734375" customWidth="1"/>
    <col min="3" max="3" width="14.44140625" customWidth="1"/>
    <col min="4" max="4" width="11.109375" customWidth="1"/>
    <col min="5" max="5" width="10.5546875" customWidth="1"/>
    <col min="6" max="6" width="12.109375" customWidth="1"/>
    <col min="7" max="7" width="11.33203125" customWidth="1"/>
    <col min="8" max="8" width="12.5546875" customWidth="1"/>
    <col min="9" max="9" width="24.109375" style="1" customWidth="1"/>
  </cols>
  <sheetData>
    <row r="1" spans="1:9" ht="31.5">
      <c r="A1" s="190" t="s">
        <v>62</v>
      </c>
      <c r="B1" s="190"/>
      <c r="C1" s="190"/>
      <c r="D1" s="190"/>
      <c r="E1" s="190"/>
      <c r="F1" s="190"/>
      <c r="G1" s="190"/>
      <c r="H1" s="190"/>
      <c r="I1" s="190"/>
    </row>
    <row r="2" spans="1:9" ht="32.25" thickBot="1">
      <c r="A2" s="201" t="s">
        <v>69</v>
      </c>
      <c r="B2" s="201"/>
      <c r="C2" s="28"/>
      <c r="D2" s="28"/>
      <c r="E2" s="28"/>
      <c r="F2" s="28"/>
      <c r="G2" s="28"/>
      <c r="H2" s="28"/>
      <c r="I2" s="39" t="s">
        <v>107</v>
      </c>
    </row>
    <row r="3" spans="1:9" s="31" customFormat="1" ht="26.25" customHeight="1">
      <c r="A3" s="208" t="s">
        <v>2</v>
      </c>
      <c r="B3" s="206" t="s">
        <v>3</v>
      </c>
      <c r="C3" s="206" t="s">
        <v>50</v>
      </c>
      <c r="D3" s="206" t="s">
        <v>64</v>
      </c>
      <c r="E3" s="202" t="s">
        <v>67</v>
      </c>
      <c r="F3" s="203"/>
      <c r="G3" s="202" t="s">
        <v>68</v>
      </c>
      <c r="H3" s="203"/>
      <c r="I3" s="204" t="s">
        <v>63</v>
      </c>
    </row>
    <row r="4" spans="1:9" s="31" customFormat="1" ht="28.5" customHeight="1" thickBot="1">
      <c r="A4" s="209"/>
      <c r="B4" s="207"/>
      <c r="C4" s="207"/>
      <c r="D4" s="207"/>
      <c r="E4" s="88" t="s">
        <v>65</v>
      </c>
      <c r="F4" s="88" t="s">
        <v>66</v>
      </c>
      <c r="G4" s="88" t="s">
        <v>65</v>
      </c>
      <c r="H4" s="88" t="s">
        <v>66</v>
      </c>
      <c r="I4" s="205"/>
    </row>
    <row r="5" spans="1:9" s="31" customFormat="1" ht="28.5" customHeight="1" thickTop="1" thickBot="1">
      <c r="A5" s="49"/>
      <c r="B5" s="89" t="s">
        <v>108</v>
      </c>
      <c r="C5" s="61"/>
      <c r="D5" s="53"/>
      <c r="E5" s="90"/>
      <c r="F5" s="91"/>
      <c r="G5" s="90"/>
      <c r="H5" s="91"/>
      <c r="I5" s="92"/>
    </row>
    <row r="8" spans="1:9">
      <c r="G8" s="1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계약내용의 변경에 관한 사항</vt:lpstr>
      <vt:lpstr>수의계약현황공개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2024-03-05T04:53:40Z</cp:lastPrinted>
  <dcterms:created xsi:type="dcterms:W3CDTF">2014-01-20T06:24:27Z</dcterms:created>
  <dcterms:modified xsi:type="dcterms:W3CDTF">2024-04-05T00:29:56Z</dcterms:modified>
</cp:coreProperties>
</file>