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317\Desktop\2026 계약\"/>
    </mc:Choice>
  </mc:AlternateContent>
  <xr:revisionPtr revIDLastSave="0" documentId="13_ncr:1_{8CD16FD2-D1BA-4D19-AB44-45EB0A7DBA45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용역발주계획!$B$3:$M$4</definedName>
    <definedName name="_xlnm.Print_Area" localSheetId="6">대금지급현황!$B$1:$I$41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1" i="23" l="1"/>
  <c r="H4" i="6" l="1"/>
  <c r="H5" i="6"/>
  <c r="H6" i="6"/>
  <c r="C185" i="9" l="1"/>
  <c r="C182" i="9"/>
  <c r="D182" i="9"/>
  <c r="D171" i="9"/>
  <c r="E182" i="9"/>
  <c r="E171" i="9"/>
  <c r="E185" i="9"/>
  <c r="C179" i="9"/>
  <c r="C168" i="9"/>
  <c r="F141" i="23"/>
  <c r="D141" i="23" s="1"/>
  <c r="F133" i="23"/>
  <c r="D133" i="23" s="1"/>
  <c r="H14" i="6"/>
  <c r="F93" i="23"/>
  <c r="F45" i="23"/>
  <c r="F182" i="9" l="1"/>
  <c r="G182" i="9" s="1"/>
  <c r="F109" i="23"/>
  <c r="F85" i="23"/>
  <c r="F77" i="23"/>
  <c r="F69" i="23"/>
  <c r="F125" i="23"/>
  <c r="C9" i="9" l="1"/>
  <c r="D6" i="9" l="1"/>
  <c r="E174" i="9" l="1"/>
  <c r="C174" i="9"/>
  <c r="F171" i="9"/>
  <c r="C171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D125" i="23"/>
  <c r="D117" i="23"/>
  <c r="D109" i="23"/>
  <c r="D101" i="23"/>
  <c r="D93" i="23"/>
  <c r="D85" i="23"/>
  <c r="D77" i="23"/>
  <c r="D69" i="23"/>
  <c r="F61" i="23"/>
  <c r="D61" i="23" s="1"/>
  <c r="F53" i="23"/>
  <c r="D53" i="23" s="1"/>
  <c r="F61" i="9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3" i="6"/>
  <c r="H12" i="6"/>
  <c r="H11" i="6"/>
  <c r="H10" i="6"/>
  <c r="H9" i="6"/>
  <c r="H8" i="6"/>
  <c r="H7" i="6"/>
  <c r="G138" i="9" l="1"/>
  <c r="G105" i="9"/>
  <c r="G116" i="9"/>
  <c r="G171" i="9"/>
  <c r="G127" i="9"/>
  <c r="F28" i="9"/>
  <c r="G28" i="9" s="1"/>
  <c r="F17" i="9"/>
  <c r="G17" i="9" s="1"/>
  <c r="G61" i="9"/>
  <c r="G94" i="9"/>
  <c r="G83" i="9"/>
  <c r="G72" i="9"/>
  <c r="G50" i="9"/>
  <c r="G39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<sst xmlns="http://schemas.openxmlformats.org/spreadsheetml/2006/main" count="1381" uniqueCount="327">
  <si>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</si>
  <si>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</si>
  <si>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</si>
  <si>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</si>
  <si>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</si>
  <si>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</si>
  <si>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</si>
  <si>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</si>
  <si>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</si>
  <si>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</si>
  <si>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</si>
  <si>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</si>
  <si>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</si>
  <si>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</si>
  <si>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</si>
  <si>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</si>
  <si>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</si>
  <si>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</si>
  <si>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</si>
  <si>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</si>
  <si>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</si>
  <si>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</si>
  <si>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</si>
  <si>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</si>
  <si>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</si>
  <si>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</si>
  <si>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</si>
  <si>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</si>
  <si>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</si>
  <si>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</si>
  <si>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</si>
  <si>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</si>
  <si>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</si>
  <si>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</si>
  <si>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</si>
  <si>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</si>
  <si>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</si>
  <si>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</si>
  <si>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</si>
  <si>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</si>
  <si>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</si>
  <si>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</si>
  <si>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</si>
  <si>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</si>
  <si>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</si>
  <si>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</si>
  <si>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</si>
  <si>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</si>
  <si>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</si>
  <si>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</si>
  <si>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</si>
  <si>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</si>
  <si>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</si>
  <si>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</si>
  <si>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</si>
  <si>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</si>
  <si>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</si>
  <si>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</si>
  <si>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</si>
  <si>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</si>
  <si>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</si>
  <si>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</si>
  <si>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</si>
  <si>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</si>
  <si>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</si>
  <si>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</si>
  <si>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</si>
  <si>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</si>
  <si>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</si>
  <si>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</si>
  <si>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</si>
  <si>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</si>
  <si>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</si>
  <si>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</si>
  <si>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</si>
  <si>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</si>
  <si>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</si>
  <si>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</si>
  <si>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</si>
  <si>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</si>
  <si>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</si>
  <si>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</si>
  <si>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</si>
  <si>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</si>
  <si>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</si>
  <si>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</si>
  <si>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</si>
  <si>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</si>
  <si>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</si>
  <si>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</si>
  <si>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</si>
  <si>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</si>
  <si>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</si>
  <si>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</si>
  <si>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</si>
  <si>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</si>
  <si>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</si>
  <si>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</si>
  <si>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</si>
  <si>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</si>
  <si>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</si>
  <si>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</si>
  <si>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</si>
  <si>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</si>
  <si>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</si>
  <si>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</si>
  <si>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</si>
  <si>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</si>
  <si>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</si>
  <si>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</si>
  <si>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</si>
  <si>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</si>
  <si>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</si>
  <si>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</si>
  <si>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</si>
  <si>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</si>
  <si>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</si>
  <si>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</si>
  <si>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</si>
  <si>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</si>
  <si>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</si>
  <si>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</si>
  <si>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</si>
  <si>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</si>
  <si>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</si>
  <si>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</si>
  <si>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</si>
  <si>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</si>
  <si>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</si>
  <si>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</si>
  <si>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</si>
  <si>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</si>
  <si>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</si>
  <si>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</si>
  <si>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</si>
  <si>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</si>
  <si>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</si>
  <si>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</si>
  <si>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</si>
  <si>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</si>
  <si>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</si>
  <si>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</si>
  <si>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</si>
  <si>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</si>
  <si>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</si>
  <si>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</si>
  <si>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</si>
  <si>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</si>
  <si>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</si>
  <si>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</si>
  <si>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</si>
  <si>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</si>
  <si>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</si>
  <si>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</si>
  <si>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</si>
  <si>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</si>
  <si>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</si>
  <si>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</si>
  <si>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</si>
  <si>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</si>
  <si>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</si>
  <si>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연간계약
(짝수 월에 실시)</t>
    <phoneticPr fontId="6" type="noConversion"/>
  </si>
  <si>
    <t>연간계약
(짝수 월에 실시)</t>
  </si>
  <si>
    <t>연간계약
(실 사용금액 반영)</t>
    <phoneticPr fontId="6" type="noConversion"/>
  </si>
  <si>
    <t>연간계약
(실 급식 인원 반영)</t>
    <phoneticPr fontId="6" type="noConversion"/>
  </si>
  <si>
    <t>연간계약
(실 근무일 반영)</t>
    <phoneticPr fontId="6" type="noConversion"/>
  </si>
  <si>
    <t>필름번</t>
  </si>
  <si>
    <t>특수방수</t>
  </si>
  <si>
    <t>더블유더블유이엔티(WW ent)</t>
  </si>
  <si>
    <t>㈜한국인프라</t>
  </si>
  <si>
    <t>가나안근로복지관</t>
  </si>
  <si>
    <t>경기도 성남시 분당구 야탑로 225</t>
  </si>
  <si>
    <t>윤충진</t>
    <phoneticPr fontId="6" type="noConversion"/>
  </si>
  <si>
    <t>2025.11.17.</t>
  </si>
  <si>
    <t>2025.11.20.</t>
    <phoneticPr fontId="6" type="noConversion"/>
  </si>
  <si>
    <t>2025년 인터넷망 신청(2차)</t>
    <phoneticPr fontId="6" type="noConversion"/>
  </si>
  <si>
    <t>2025.12.05.</t>
    <phoneticPr fontId="6" type="noConversion"/>
  </si>
  <si>
    <t>1인 수의(전자) 계약</t>
  </si>
  <si>
    <t>1인 수의(전자) 계약</t>
    <phoneticPr fontId="6" type="noConversion"/>
  </si>
  <si>
    <t>1인 수의 (전자/종합쇼핑몰)계약</t>
    <phoneticPr fontId="6" type="noConversion"/>
  </si>
  <si>
    <t>2025.11.19.</t>
  </si>
  <si>
    <t>2025.11.25.</t>
    <phoneticPr fontId="6" type="noConversion"/>
  </si>
  <si>
    <t>2025.12.11.</t>
    <phoneticPr fontId="6" type="noConversion"/>
  </si>
  <si>
    <t>최승임</t>
    <phoneticPr fontId="6" type="noConversion"/>
  </si>
  <si>
    <t>방보현</t>
    <phoneticPr fontId="6" type="noConversion"/>
  </si>
  <si>
    <t>윤충진</t>
  </si>
  <si>
    <t>이태식</t>
    <phoneticPr fontId="6" type="noConversion"/>
  </si>
  <si>
    <t>이충섭</t>
    <phoneticPr fontId="6" type="noConversion"/>
  </si>
  <si>
    <t>2025.12.09.</t>
  </si>
  <si>
    <t>2026년</t>
    <phoneticPr fontId="6" type="noConversion"/>
  </si>
  <si>
    <t>장애 예술인 미술품 대여</t>
  </si>
  <si>
    <t>2025.03.06.</t>
  </si>
  <si>
    <t>2025.12.31.</t>
  </si>
  <si>
    <t>사회적협동조합드림온</t>
  </si>
  <si>
    <t>2025. 「Green 유니버스」 메타버스 서비유지관리</t>
  </si>
  <si>
    <t>2025년 조경수 및 병해충 방제 관리</t>
  </si>
  <si>
    <t>이한크리에이티브 주식회사</t>
  </si>
  <si>
    <t>(주)라온누리</t>
  </si>
  <si>
    <t>2025.03.26.</t>
  </si>
  <si>
    <t>2025.04.01.</t>
  </si>
  <si>
    <t>2025.11.30.</t>
  </si>
  <si>
    <t>2025.10.31.</t>
  </si>
  <si>
    <t>2025.12.05.</t>
  </si>
  <si>
    <t>2025. 「3D 크리에이터」 프로그램비</t>
  </si>
  <si>
    <t>2025.04.21.</t>
  </si>
  <si>
    <t>2025.05.07.</t>
  </si>
  <si>
    <t>주식회사 시니스트</t>
  </si>
  <si>
    <t>2025. 「성남 스마트 미래도시」 운영물품 임차</t>
  </si>
  <si>
    <t>2025.09.30.</t>
  </si>
  <si>
    <t>[제13회 통고구마 축제] 응원영상 제작 계약</t>
  </si>
  <si>
    <t>2025.10.21.</t>
  </si>
  <si>
    <t>2025.10.23.</t>
  </si>
  <si>
    <t>2025.12.03.</t>
  </si>
  <si>
    <t>[제13회 통고구마 축제] 오프닝공연 계약</t>
  </si>
  <si>
    <t>[제13회 통고구마 축제] 전문 사회자 계약</t>
  </si>
  <si>
    <t>[제13회 통고구마 축제] 현장중계 계약</t>
  </si>
  <si>
    <t>엘제이댄스스쿨</t>
  </si>
  <si>
    <t>위드애니멀</t>
  </si>
  <si>
    <t>커넥티움</t>
  </si>
  <si>
    <t>2025.10.30</t>
  </si>
  <si>
    <t>2025.11.03.</t>
  </si>
  <si>
    <t>2025.10.29.</t>
  </si>
  <si>
    <t>2025.10.30.</t>
  </si>
  <si>
    <t>그래픽소프트웨어 오토캐드 구입</t>
  </si>
  <si>
    <t>센터 홍보물품 구입</t>
  </si>
  <si>
    <t>감압밸브 및 배기팬 등 보수공사 실시</t>
  </si>
  <si>
    <t>2025 통고구마 축제 기념품 구입 계약</t>
  </si>
  <si>
    <t>[제13회 통고구마 축제] 초대가수 계약</t>
  </si>
  <si>
    <t>[제13회 통고구마 축제] 진로특강 계약</t>
  </si>
  <si>
    <t>[제13회 통고구마 축제] 임대물품 계약</t>
  </si>
  <si>
    <t>2025. 썸썸스페이스 청년창업팀(이해) 플랫폼 서비스 기능 및 UX/UI 디자인 용역</t>
  </si>
  <si>
    <t>2026년 상반기(1~6월) 프로그램 안내지 제작 용역</t>
  </si>
  <si>
    <t>썸썸플레이스_청년 창업 네트워크 「코워킹 데이」 케이터링 용역</t>
  </si>
  <si>
    <t>수영장 PIT 누수보수 공사</t>
  </si>
  <si>
    <t>센터 홍보물품 2차 구입</t>
  </si>
  <si>
    <t>지하PIT층 위생배관 관로 세척 및 통수작업</t>
  </si>
  <si>
    <t>수처리실 순환펌프 부속 교체 및 수리</t>
  </si>
  <si>
    <t>서라벌산업개발㈜</t>
  </si>
  <si>
    <t>온실</t>
  </si>
  <si>
    <t>마케팅스토리(Marketing story)</t>
  </si>
  <si>
    <t>재미찾는개발자</t>
  </si>
  <si>
    <t>성남시한가람보호작업장</t>
  </si>
  <si>
    <t>샐러드나인</t>
  </si>
  <si>
    <t>제일하수구설비</t>
  </si>
  <si>
    <t>제일펌프테크</t>
  </si>
  <si>
    <t>2025.11.13.</t>
  </si>
  <si>
    <t>2025.12.13.</t>
  </si>
  <si>
    <t>2025.11.12.</t>
  </si>
  <si>
    <t>2025.11.20.</t>
  </si>
  <si>
    <t>2025.11.18.</t>
  </si>
  <si>
    <t>2025.11.27.</t>
  </si>
  <si>
    <t>2025.11.30</t>
  </si>
  <si>
    <t>2025.11.25.</t>
  </si>
  <si>
    <t>2025.11..26.</t>
  </si>
  <si>
    <t>2025.12.10.</t>
  </si>
  <si>
    <t>2025.11.26.</t>
  </si>
  <si>
    <t>2025.12.11.</t>
  </si>
  <si>
    <t>2025.12.04.</t>
  </si>
  <si>
    <t>2025.12.08.</t>
  </si>
  <si>
    <t>2025.12.17.</t>
  </si>
  <si>
    <t>2025.12.02.</t>
  </si>
  <si>
    <t>제9대 성남시청소년의회 의정활동 영상 제작</t>
  </si>
  <si>
    <t>2025.11.06.</t>
  </si>
  <si>
    <t>2025.11.07.</t>
  </si>
  <si>
    <t>주식회tk 메이크잇나우</t>
  </si>
  <si>
    <t>2025. 「3D 크리에이터」 프로그램비</t>
    <phoneticPr fontId="6" type="noConversion"/>
  </si>
  <si>
    <t>2025.11.18.</t>
    <phoneticPr fontId="6" type="noConversion"/>
  </si>
  <si>
    <t>2025년 무인경비시스템 위탁관리</t>
    <phoneticPr fontId="6" type="noConversion"/>
  </si>
  <si>
    <t>2026년 인터넷 전화 신청(3차)</t>
    <phoneticPr fontId="6" type="noConversion"/>
  </si>
  <si>
    <t>2026년 인터넷망 신청(3차)</t>
    <phoneticPr fontId="6" type="noConversion"/>
  </si>
  <si>
    <t>2026년 무인경비시스템 위탁관리</t>
    <phoneticPr fontId="6" type="noConversion"/>
  </si>
  <si>
    <t>2026년 승강기안전관리대행</t>
    <phoneticPr fontId="6" type="noConversion"/>
  </si>
  <si>
    <t>2026년 전기안전관리 위탁 대행</t>
    <phoneticPr fontId="6" type="noConversion"/>
  </si>
  <si>
    <t>2026년 소방안전관리 대행</t>
    <phoneticPr fontId="6" type="noConversion"/>
  </si>
  <si>
    <t xml:space="preserve">2026년 방과후아카데미 복합기 임차 </t>
    <phoneticPr fontId="6" type="noConversion"/>
  </si>
  <si>
    <t xml:space="preserve">2026년 차염발생장치 렌탈특강 계약 </t>
    <phoneticPr fontId="6" type="noConversion"/>
  </si>
  <si>
    <t>2026년 방역·소독 위탁</t>
    <phoneticPr fontId="6" type="noConversion"/>
  </si>
  <si>
    <t>2026년 사무용 복합기 임차</t>
    <phoneticPr fontId="6" type="noConversion"/>
  </si>
  <si>
    <t>2026년 환경·위생 위탁관리(렌탈)</t>
    <phoneticPr fontId="6" type="noConversion"/>
  </si>
  <si>
    <t>2026년 스마트가든 관리대행</t>
    <phoneticPr fontId="6" type="noConversion"/>
  </si>
  <si>
    <t>cctv 개선공사</t>
  </si>
  <si>
    <t>공사</t>
  </si>
  <si>
    <t>정지홍</t>
  </si>
  <si>
    <t>031-729-9314</t>
  </si>
  <si>
    <t>비상방송장치등  구입 및 설치</t>
  </si>
  <si>
    <t>배영현</t>
  </si>
  <si>
    <t>031-729-9311</t>
    <phoneticPr fontId="6" type="noConversion"/>
  </si>
  <si>
    <t>2026년</t>
  </si>
  <si>
    <t>건조기 구입</t>
  </si>
  <si>
    <t>대</t>
  </si>
  <si>
    <t>031-729-9318</t>
  </si>
  <si>
    <t>수의</t>
    <phoneticPr fontId="6" type="noConversion"/>
  </si>
  <si>
    <t>2026. 기계설비 성능점검 실시</t>
  </si>
  <si>
    <t>급탕탱크 순환펌프 및 급수펌프 제어판넬 교체</t>
  </si>
  <si>
    <t>지동 배기휀 및 보일러 감압밸브 교체 공사</t>
  </si>
  <si>
    <t>도주성</t>
    <phoneticPr fontId="6" type="noConversion"/>
  </si>
  <si>
    <t>공사</t>
    <phoneticPr fontId="6" type="noConversion"/>
  </si>
  <si>
    <t>031-729-9318</t>
    <phoneticPr fontId="6" type="noConversion"/>
  </si>
  <si>
    <t>기계</t>
    <phoneticPr fontId="6" type="noConversion"/>
  </si>
  <si>
    <t>2026.12.31.</t>
    <phoneticPr fontId="6" type="noConversion"/>
  </si>
  <si>
    <t>경기도 성남시 분당구 불정로 90(정자동) KT 본사타워</t>
  </si>
  <si>
    <t>경기도 성남시 분당구 불정로 90(정자동) KT 본사타워</t>
    <phoneticPr fontId="6" type="noConversion"/>
  </si>
  <si>
    <t>2026.01.01.~2026.12.31.</t>
    <phoneticPr fontId="6" type="noConversion"/>
  </si>
  <si>
    <t>주식회사올유원</t>
  </si>
  <si>
    <t>경기도 화성시 동탄첨단 산업1로 27c동 533</t>
  </si>
  <si>
    <t>주식회사 에스원</t>
    <phoneticPr fontId="6" type="noConversion"/>
  </si>
  <si>
    <t>서울특별시 중구 세종대로7길 25</t>
    <phoneticPr fontId="6" type="noConversion"/>
  </si>
  <si>
    <t>현대엘리베이터서비스(주)경기센터</t>
    <phoneticPr fontId="6" type="noConversion"/>
  </si>
  <si>
    <t>경기도 성남시 수정구 모란로 65, 삼부아파트 상가동 204호</t>
    <phoneticPr fontId="6" type="noConversion"/>
  </si>
  <si>
    <t>주식회사 산업전기관리공사</t>
    <phoneticPr fontId="6" type="noConversion"/>
  </si>
  <si>
    <t>성남소방전기㈜</t>
    <phoneticPr fontId="6" type="noConversion"/>
  </si>
  <si>
    <t>경기도 성남시 수정구 공원로339번길 22（신흥동）</t>
    <phoneticPr fontId="6" type="noConversion"/>
  </si>
  <si>
    <t>주식회사 하이클로</t>
    <phoneticPr fontId="6" type="noConversion"/>
  </si>
  <si>
    <t>부산광역시 해운대구 센팀6로 21,6층 601호（우동, 인텔리음센팀）</t>
    <phoneticPr fontId="6" type="noConversion"/>
  </si>
  <si>
    <t>(주)동원환경시스템</t>
    <phoneticPr fontId="6" type="noConversion"/>
  </si>
  <si>
    <t>경기도 성남시 광명로 56, 302호</t>
    <phoneticPr fontId="6" type="noConversion"/>
  </si>
  <si>
    <t>코웨이 주식회사</t>
    <phoneticPr fontId="6" type="noConversion"/>
  </si>
  <si>
    <t>충청남도 공주시 유구마곡사로 136-23(유구읍)</t>
    <phoneticPr fontId="6" type="noConversion"/>
  </si>
  <si>
    <t>김영섭</t>
    <phoneticPr fontId="6" type="noConversion"/>
  </si>
  <si>
    <t>박상수</t>
    <phoneticPr fontId="6" type="noConversion"/>
  </si>
  <si>
    <t>남궁범</t>
    <phoneticPr fontId="6" type="noConversion"/>
  </si>
  <si>
    <t>김진규</t>
    <phoneticPr fontId="6" type="noConversion"/>
  </si>
  <si>
    <t>이광운</t>
    <phoneticPr fontId="6" type="noConversion"/>
  </si>
  <si>
    <t>권형용</t>
    <phoneticPr fontId="6" type="noConversion"/>
  </si>
  <si>
    <t>장희정</t>
    <phoneticPr fontId="6" type="noConversion"/>
  </si>
  <si>
    <t>김동원</t>
    <phoneticPr fontId="6" type="noConversion"/>
  </si>
  <si>
    <t>서장원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</si>
</sst>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9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</cellStyleXfs>
  <cellXfs count="295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0" fillId="4" borderId="0" xfId="1" applyFont="1" applyFill="1" applyAlignment="1"/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58" xfId="259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1" applyFont="1" applyFill="1" applyBorder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22" fillId="0" borderId="67" xfId="0" applyFont="1" applyFill="1" applyBorder="1" applyAlignment="1">
      <alignment horizontal="center" vertical="center"/>
    </xf>
    <xf numFmtId="49" fontId="22" fillId="0" borderId="68" xfId="0" applyNumberFormat="1" applyFont="1" applyFill="1" applyBorder="1" applyAlignment="1">
      <alignment horizontal="center" vertical="center" shrinkToFit="1"/>
    </xf>
    <xf numFmtId="41" fontId="21" fillId="0" borderId="68" xfId="0" applyNumberFormat="1" applyFont="1" applyFill="1" applyBorder="1" applyAlignment="1">
      <alignment horizontal="center" vertical="center"/>
    </xf>
    <xf numFmtId="178" fontId="21" fillId="0" borderId="68" xfId="0" quotePrefix="1" applyNumberFormat="1" applyFont="1" applyFill="1" applyBorder="1" applyAlignment="1">
      <alignment horizontal="center" vertical="center"/>
    </xf>
    <xf numFmtId="41" fontId="21" fillId="0" borderId="68" xfId="0" applyNumberFormat="1" applyFont="1" applyFill="1" applyBorder="1" applyAlignment="1">
      <alignment horizontal="center" vertical="center" shrinkToFit="1"/>
    </xf>
    <xf numFmtId="49" fontId="22" fillId="0" borderId="69" xfId="0" applyNumberFormat="1" applyFont="1" applyFill="1" applyBorder="1" applyAlignment="1">
      <alignment horizontal="center" vertical="center" shrinkToFit="1"/>
    </xf>
    <xf numFmtId="0" fontId="21" fillId="4" borderId="58" xfId="259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 shrinkToFit="1"/>
    </xf>
    <xf numFmtId="41" fontId="22" fillId="4" borderId="1" xfId="259" applyNumberFormat="1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77" fontId="36" fillId="4" borderId="50" xfId="0" quotePrefix="1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1" fillId="4" borderId="1" xfId="259" applyFont="1" applyFill="1" applyBorder="1" applyAlignment="1">
      <alignment horizontal="center" vertical="center"/>
    </xf>
    <xf numFmtId="177" fontId="21" fillId="4" borderId="50" xfId="0" quotePrefix="1" applyNumberFormat="1" applyFont="1" applyFill="1" applyBorder="1" applyAlignment="1">
      <alignment horizontal="center" vertical="center" wrapText="1"/>
    </xf>
    <xf numFmtId="0" fontId="22" fillId="4" borderId="57" xfId="0" applyFont="1" applyFill="1" applyBorder="1" applyAlignment="1">
      <alignment horizontal="center" vertical="center" shrinkToFit="1"/>
    </xf>
    <xf numFmtId="0" fontId="21" fillId="4" borderId="6" xfId="259" applyFont="1" applyFill="1" applyBorder="1" applyAlignment="1">
      <alignment horizontal="center" vertical="center" shrinkToFit="1"/>
    </xf>
    <xf numFmtId="177" fontId="21" fillId="4" borderId="7" xfId="0" quotePrefix="1" applyNumberFormat="1" applyFont="1" applyFill="1" applyBorder="1" applyAlignment="1">
      <alignment horizontal="center" vertical="center" wrapText="1"/>
    </xf>
    <xf numFmtId="0" fontId="22" fillId="4" borderId="58" xfId="259" applyFont="1" applyFill="1" applyBorder="1" applyAlignment="1">
      <alignment horizontal="center" vertical="center"/>
    </xf>
    <xf numFmtId="41" fontId="21" fillId="4" borderId="1" xfId="0" quotePrefix="1" applyNumberFormat="1" applyFont="1" applyFill="1" applyBorder="1" applyAlignment="1">
      <alignment horizontal="right" vertical="center"/>
    </xf>
    <xf numFmtId="41" fontId="21" fillId="4" borderId="1" xfId="259" quotePrefix="1" applyNumberFormat="1" applyFont="1" applyFill="1" applyBorder="1" applyAlignment="1">
      <alignment horizontal="center" vertical="center"/>
    </xf>
    <xf numFmtId="41" fontId="21" fillId="4" borderId="60" xfId="1" quotePrefix="1" applyFont="1" applyFill="1" applyBorder="1" applyAlignment="1">
      <alignment horizontal="right" vertical="center"/>
    </xf>
    <xf numFmtId="41" fontId="21" fillId="4" borderId="6" xfId="0" quotePrefix="1" applyNumberFormat="1" applyFont="1" applyFill="1" applyBorder="1" applyAlignment="1">
      <alignment horizontal="right" vertical="center"/>
    </xf>
    <xf numFmtId="41" fontId="21" fillId="4" borderId="6" xfId="259" quotePrefix="1" applyNumberFormat="1" applyFont="1" applyFill="1" applyBorder="1" applyAlignment="1">
      <alignment horizontal="center" vertical="center"/>
    </xf>
    <xf numFmtId="41" fontId="21" fillId="4" borderId="6" xfId="1" quotePrefix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1" fontId="22" fillId="0" borderId="1" xfId="0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42" fontId="22" fillId="0" borderId="58" xfId="518" applyFont="1" applyBorder="1" applyAlignment="1">
      <alignment horizontal="center" vertical="center"/>
    </xf>
    <xf numFmtId="41" fontId="29" fillId="0" borderId="14" xfId="0" applyNumberFormat="1" applyFont="1" applyBorder="1" applyAlignment="1">
      <alignment horizontal="left" vertical="center" indent="1" shrinkToFit="1"/>
    </xf>
    <xf numFmtId="0" fontId="22" fillId="4" borderId="58" xfId="0" applyFont="1" applyFill="1" applyBorder="1" applyAlignment="1">
      <alignment horizontal="center" vertical="center"/>
    </xf>
    <xf numFmtId="41" fontId="22" fillId="4" borderId="1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1" fontId="22" fillId="0" borderId="6" xfId="0" applyNumberFormat="1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42" fontId="22" fillId="0" borderId="61" xfId="518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1" fontId="22" fillId="0" borderId="60" xfId="0" applyNumberFormat="1" applyFont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41" fontId="21" fillId="4" borderId="60" xfId="0" quotePrefix="1" applyNumberFormat="1" applyFont="1" applyFill="1" applyBorder="1" applyAlignment="1">
      <alignment horizontal="right" vertical="center"/>
    </xf>
    <xf numFmtId="41" fontId="21" fillId="4" borderId="60" xfId="259" quotePrefix="1" applyNumberFormat="1" applyFont="1" applyFill="1" applyBorder="1" applyAlignment="1">
      <alignment horizontal="center" vertical="center"/>
    </xf>
    <xf numFmtId="42" fontId="22" fillId="0" borderId="57" xfId="518" applyFont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 shrinkToFit="1"/>
    </xf>
    <xf numFmtId="179" fontId="17" fillId="4" borderId="68" xfId="0" applyNumberFormat="1" applyFont="1" applyFill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7" fillId="0" borderId="68" xfId="0" quotePrefix="1" applyFont="1" applyBorder="1" applyAlignment="1">
      <alignment horizontal="center" vertical="center" shrinkToFit="1"/>
    </xf>
    <xf numFmtId="38" fontId="17" fillId="4" borderId="68" xfId="2" quotePrefix="1" applyNumberFormat="1" applyFont="1" applyFill="1" applyBorder="1" applyAlignment="1">
      <alignment horizontal="center" vertical="center" shrinkToFit="1"/>
    </xf>
    <xf numFmtId="0" fontId="17" fillId="4" borderId="68" xfId="0" quotePrefix="1" applyFont="1" applyFill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41" fontId="17" fillId="4" borderId="68" xfId="257" applyFont="1" applyFill="1" applyBorder="1" applyAlignment="1">
      <alignment horizontal="center" vertical="center" shrinkToFit="1"/>
    </xf>
    <xf numFmtId="0" fontId="17" fillId="4" borderId="69" xfId="0" quotePrefix="1" applyFont="1" applyFill="1" applyBorder="1" applyAlignment="1">
      <alignment horizontal="center" vertical="center" shrinkToFit="1"/>
    </xf>
    <xf numFmtId="41" fontId="21" fillId="4" borderId="1" xfId="1" applyFont="1" applyFill="1" applyBorder="1" applyAlignment="1">
      <alignment vertical="center"/>
    </xf>
    <xf numFmtId="41" fontId="22" fillId="4" borderId="1" xfId="1" applyFont="1" applyFill="1" applyBorder="1" applyAlignment="1">
      <alignment vertical="center"/>
    </xf>
    <xf numFmtId="179" fontId="17" fillId="0" borderId="65" xfId="0" applyNumberFormat="1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38" fontId="17" fillId="4" borderId="65" xfId="2" applyNumberFormat="1" applyFont="1" applyFill="1" applyBorder="1" applyAlignment="1">
      <alignment horizontal="center" vertical="center" shrinkToFit="1"/>
    </xf>
    <xf numFmtId="41" fontId="17" fillId="4" borderId="65" xfId="1" quotePrefix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41" fontId="17" fillId="4" borderId="50" xfId="1" quotePrefix="1" applyFont="1" applyFill="1" applyBorder="1" applyAlignment="1">
      <alignment horizontal="center" vertical="center" shrinkToFit="1"/>
    </xf>
    <xf numFmtId="41" fontId="17" fillId="4" borderId="7" xfId="1" quotePrefix="1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179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" quotePrefix="1" applyFont="1" applyFill="1" applyBorder="1" applyAlignment="1">
      <alignment horizontal="center" vertical="center" shrinkToFit="1"/>
    </xf>
    <xf numFmtId="41" fontId="21" fillId="0" borderId="60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14" fontId="34" fillId="0" borderId="3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41" fontId="22" fillId="4" borderId="1" xfId="1" quotePrefix="1" applyFont="1" applyFill="1" applyBorder="1" applyAlignment="1">
      <alignment horizontal="right" vertical="center"/>
    </xf>
    <xf numFmtId="0" fontId="17" fillId="4" borderId="49" xfId="0" applyFont="1" applyFill="1" applyBorder="1" applyAlignment="1">
      <alignment horizontal="center" vertical="center" shrinkToFit="1"/>
    </xf>
    <xf numFmtId="179" fontId="17" fillId="0" borderId="60" xfId="0" applyNumberFormat="1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4" borderId="60" xfId="0" applyFont="1" applyFill="1" applyBorder="1" applyAlignment="1">
      <alignment horizontal="center" vertical="center" shrinkToFit="1"/>
    </xf>
    <xf numFmtId="38" fontId="17" fillId="4" borderId="60" xfId="2" applyNumberFormat="1" applyFont="1" applyFill="1" applyBorder="1" applyAlignment="1">
      <alignment horizontal="center" vertical="center" shrinkToFit="1"/>
    </xf>
    <xf numFmtId="41" fontId="17" fillId="4" borderId="60" xfId="1" quotePrefix="1" applyFont="1" applyFill="1" applyBorder="1" applyAlignment="1">
      <alignment horizontal="center" vertical="center" shrinkToFit="1"/>
    </xf>
    <xf numFmtId="41" fontId="17" fillId="4" borderId="72" xfId="1" quotePrefix="1" applyFont="1" applyFill="1" applyBorder="1" applyAlignment="1">
      <alignment horizontal="center" vertical="center" shrinkToFit="1"/>
    </xf>
    <xf numFmtId="180" fontId="17" fillId="0" borderId="51" xfId="0" applyNumberFormat="1" applyFont="1" applyBorder="1" applyAlignment="1">
      <alignment horizontal="center" vertical="center" shrinkToFit="1"/>
    </xf>
    <xf numFmtId="179" fontId="17" fillId="4" borderId="49" xfId="0" applyNumberFormat="1" applyFont="1" applyFill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7" fillId="0" borderId="49" xfId="0" quotePrefix="1" applyFont="1" applyBorder="1" applyAlignment="1">
      <alignment horizontal="center" vertical="center" shrinkToFit="1"/>
    </xf>
    <xf numFmtId="41" fontId="16" fillId="4" borderId="49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7" fillId="0" borderId="52" xfId="0" quotePrefix="1" applyFont="1" applyBorder="1" applyAlignment="1">
      <alignment horizontal="center" vertical="center" shrinkToFit="1"/>
    </xf>
  </cellXfs>
  <cellStyles count="51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통화 [0]" xfId="518" builtinId="7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>
      <selection activeCell="B1" sqref="B1:M1"/>
    </sheetView>
  </sheetViews>
  <sheetFormatPr defaultRowHeight="13.5" x14ac:dyDescent="0.1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 x14ac:dyDescent="0.15">
      <c r="B1" s="218" t="s">
        <v>44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2:13" ht="15" customHeight="1" thickBot="1" x14ac:dyDescent="0.2">
      <c r="B2" s="94" t="s">
        <v>132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2:13" ht="35.1" customHeight="1" thickBot="1" x14ac:dyDescent="0.2">
      <c r="B3" s="119" t="s">
        <v>29</v>
      </c>
      <c r="C3" s="120" t="s">
        <v>30</v>
      </c>
      <c r="D3" s="120" t="s">
        <v>45</v>
      </c>
      <c r="E3" s="121" t="s">
        <v>0</v>
      </c>
      <c r="F3" s="120" t="s">
        <v>46</v>
      </c>
      <c r="G3" s="120" t="s">
        <v>47</v>
      </c>
      <c r="H3" s="120" t="s">
        <v>48</v>
      </c>
      <c r="I3" s="120" t="s">
        <v>97</v>
      </c>
      <c r="J3" s="120" t="s">
        <v>31</v>
      </c>
      <c r="K3" s="120" t="s">
        <v>32</v>
      </c>
      <c r="L3" s="120" t="s">
        <v>33</v>
      </c>
      <c r="M3" s="122" t="s">
        <v>1</v>
      </c>
    </row>
    <row r="4" spans="2:13" ht="24" customHeight="1" thickTop="1" thickBot="1" x14ac:dyDescent="0.2">
      <c r="B4" s="191" t="s">
        <v>287</v>
      </c>
      <c r="C4" s="192">
        <v>1</v>
      </c>
      <c r="D4" s="193" t="s">
        <v>288</v>
      </c>
      <c r="E4" s="194" t="s">
        <v>291</v>
      </c>
      <c r="F4" s="195" t="s">
        <v>154</v>
      </c>
      <c r="G4" s="196">
        <v>1</v>
      </c>
      <c r="H4" s="197" t="s">
        <v>289</v>
      </c>
      <c r="I4" s="198">
        <v>1850000</v>
      </c>
      <c r="J4" s="197" t="s">
        <v>157</v>
      </c>
      <c r="K4" s="197"/>
      <c r="L4" s="197" t="s">
        <v>290</v>
      </c>
      <c r="M4" s="199" t="s">
        <v>154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G36" sqref="G36"/>
    </sheetView>
  </sheetViews>
  <sheetFormatPr defaultRowHeight="13.5" x14ac:dyDescent="0.15"/>
  <cols>
    <col min="1" max="1" width="1.77734375" customWidth="1"/>
    <col min="2" max="2" width="12.5546875" customWidth="1"/>
    <col min="3" max="3" width="41.44140625" customWidth="1"/>
    <col min="4" max="4" width="14.44140625" customWidth="1"/>
    <col min="5" max="5" width="11.109375" customWidth="1"/>
    <col min="6" max="6" width="11.33203125" customWidth="1"/>
    <col min="7" max="7" width="16.77734375" customWidth="1"/>
    <col min="8" max="8" width="11.33203125" customWidth="1"/>
    <col min="9" max="9" width="16.77734375" customWidth="1"/>
    <col min="10" max="10" width="24.109375" style="1" customWidth="1"/>
  </cols>
  <sheetData>
    <row r="1" spans="2:10" ht="31.5" x14ac:dyDescent="0.15">
      <c r="B1" s="219" t="s">
        <v>61</v>
      </c>
      <c r="C1" s="219"/>
      <c r="D1" s="219"/>
      <c r="E1" s="219"/>
      <c r="F1" s="219"/>
      <c r="G1" s="219"/>
      <c r="H1" s="219"/>
      <c r="I1" s="219"/>
      <c r="J1" s="219"/>
    </row>
    <row r="2" spans="2:10" ht="15" customHeight="1" thickBot="1" x14ac:dyDescent="0.2">
      <c r="B2" s="271" t="s">
        <v>132</v>
      </c>
      <c r="C2" s="271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 x14ac:dyDescent="0.3">
      <c r="B3" s="278" t="s">
        <v>2</v>
      </c>
      <c r="C3" s="276" t="s">
        <v>3</v>
      </c>
      <c r="D3" s="276" t="s">
        <v>49</v>
      </c>
      <c r="E3" s="276" t="s">
        <v>63</v>
      </c>
      <c r="F3" s="272" t="s">
        <v>66</v>
      </c>
      <c r="G3" s="273"/>
      <c r="H3" s="272" t="s">
        <v>67</v>
      </c>
      <c r="I3" s="273"/>
      <c r="J3" s="274" t="s">
        <v>62</v>
      </c>
    </row>
    <row r="4" spans="2:10" s="25" customFormat="1" ht="28.5" customHeight="1" thickBot="1" x14ac:dyDescent="0.35">
      <c r="B4" s="279"/>
      <c r="C4" s="277"/>
      <c r="D4" s="277"/>
      <c r="E4" s="277"/>
      <c r="F4" s="139" t="s">
        <v>64</v>
      </c>
      <c r="G4" s="139" t="s">
        <v>65</v>
      </c>
      <c r="H4" s="139" t="s">
        <v>64</v>
      </c>
      <c r="I4" s="139" t="s">
        <v>65</v>
      </c>
      <c r="J4" s="275"/>
    </row>
    <row r="5" spans="2:10" s="25" customFormat="1" ht="28.5" customHeight="1" thickTop="1" thickBot="1" x14ac:dyDescent="0.35">
      <c r="B5" s="147"/>
      <c r="C5" s="148" t="s">
        <v>133</v>
      </c>
      <c r="D5" s="148"/>
      <c r="E5" s="148"/>
      <c r="F5" s="149"/>
      <c r="G5" s="150"/>
      <c r="H5" s="151"/>
      <c r="I5" s="150"/>
      <c r="J5" s="152"/>
    </row>
    <row r="8" spans="2:10" x14ac:dyDescent="0.15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4"/>
  <sheetViews>
    <sheetView showGridLines="0" zoomScaleNormal="100" workbookViewId="0">
      <pane ySplit="3" topLeftCell="A4" activePane="bottomLeft" state="frozen"/>
      <selection activeCell="A3" sqref="A3:A4"/>
      <selection pane="bottomLeft" activeCell="D17" sqref="D17"/>
    </sheetView>
  </sheetViews>
  <sheetFormatPr defaultRowHeight="24" customHeight="1" x14ac:dyDescent="0.15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 x14ac:dyDescent="0.15">
      <c r="B1" s="218" t="s">
        <v>56</v>
      </c>
      <c r="C1" s="218"/>
      <c r="D1" s="218"/>
      <c r="E1" s="218"/>
      <c r="F1" s="218"/>
      <c r="G1" s="218"/>
      <c r="H1" s="218"/>
      <c r="I1" s="218"/>
      <c r="J1" s="218"/>
      <c r="K1" s="16"/>
      <c r="L1" s="16"/>
      <c r="M1" s="16"/>
    </row>
    <row r="2" spans="2:13" s="15" customFormat="1" ht="15" customHeight="1" thickBot="1" x14ac:dyDescent="0.3">
      <c r="B2" s="94" t="s">
        <v>132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 x14ac:dyDescent="0.2">
      <c r="B3" s="123" t="s">
        <v>29</v>
      </c>
      <c r="C3" s="124" t="s">
        <v>30</v>
      </c>
      <c r="D3" s="125" t="s">
        <v>92</v>
      </c>
      <c r="E3" s="125" t="s">
        <v>0</v>
      </c>
      <c r="F3" s="126" t="s">
        <v>98</v>
      </c>
      <c r="G3" s="125" t="s">
        <v>31</v>
      </c>
      <c r="H3" s="125" t="s">
        <v>32</v>
      </c>
      <c r="I3" s="125" t="s">
        <v>33</v>
      </c>
      <c r="J3" s="127" t="s">
        <v>1</v>
      </c>
    </row>
    <row r="4" spans="2:13" customFormat="1" ht="24" customHeight="1" thickTop="1" thickBot="1" x14ac:dyDescent="0.2">
      <c r="B4" s="288" t="s">
        <v>189</v>
      </c>
      <c r="C4" s="289">
        <v>1</v>
      </c>
      <c r="D4" s="290" t="s">
        <v>292</v>
      </c>
      <c r="E4" s="291" t="s">
        <v>291</v>
      </c>
      <c r="F4" s="292">
        <v>22000000</v>
      </c>
      <c r="G4" s="281" t="s">
        <v>157</v>
      </c>
      <c r="H4" s="293"/>
      <c r="I4" s="293" t="s">
        <v>290</v>
      </c>
      <c r="J4" s="294"/>
      <c r="K4" s="18"/>
      <c r="L4" s="18"/>
      <c r="M4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7"/>
  <sheetViews>
    <sheetView showGridLines="0" zoomScaleNormal="100" workbookViewId="0">
      <selection activeCell="D23" sqref="D23:D25"/>
    </sheetView>
  </sheetViews>
  <sheetFormatPr defaultRowHeight="24" customHeight="1" x14ac:dyDescent="0.15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 x14ac:dyDescent="0.15">
      <c r="B1" s="218" t="s">
        <v>59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2:14" s="15" customFormat="1" ht="15" customHeight="1" thickBot="1" x14ac:dyDescent="0.3">
      <c r="B2" s="94" t="s">
        <v>132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 x14ac:dyDescent="0.2">
      <c r="B3" s="123" t="s">
        <v>29</v>
      </c>
      <c r="C3" s="124" t="s">
        <v>30</v>
      </c>
      <c r="D3" s="125" t="s">
        <v>58</v>
      </c>
      <c r="E3" s="125" t="s">
        <v>57</v>
      </c>
      <c r="F3" s="124" t="s">
        <v>0</v>
      </c>
      <c r="G3" s="124" t="s">
        <v>99</v>
      </c>
      <c r="H3" s="124" t="s">
        <v>100</v>
      </c>
      <c r="I3" s="124" t="s">
        <v>101</v>
      </c>
      <c r="J3" s="124" t="s">
        <v>102</v>
      </c>
      <c r="K3" s="125" t="s">
        <v>31</v>
      </c>
      <c r="L3" s="125" t="s">
        <v>32</v>
      </c>
      <c r="M3" s="125" t="s">
        <v>33</v>
      </c>
      <c r="N3" s="127" t="s">
        <v>1</v>
      </c>
    </row>
    <row r="4" spans="2:14" s="65" customFormat="1" ht="24" customHeight="1" thickTop="1" x14ac:dyDescent="0.25">
      <c r="B4" s="140" t="s">
        <v>189</v>
      </c>
      <c r="C4" s="202">
        <v>1</v>
      </c>
      <c r="D4" s="203" t="s">
        <v>280</v>
      </c>
      <c r="E4" s="141" t="s">
        <v>281</v>
      </c>
      <c r="F4" s="204" t="s">
        <v>291</v>
      </c>
      <c r="G4" s="205">
        <v>10000000</v>
      </c>
      <c r="H4" s="205" t="s">
        <v>154</v>
      </c>
      <c r="I4" s="205" t="s">
        <v>154</v>
      </c>
      <c r="J4" s="205">
        <v>10000000</v>
      </c>
      <c r="K4" s="141" t="s">
        <v>157</v>
      </c>
      <c r="L4" s="141" t="s">
        <v>282</v>
      </c>
      <c r="M4" s="141" t="s">
        <v>283</v>
      </c>
      <c r="N4" s="206" t="s">
        <v>154</v>
      </c>
    </row>
    <row r="5" spans="2:14" s="65" customFormat="1" ht="24" customHeight="1" x14ac:dyDescent="0.25">
      <c r="B5" s="142">
        <v>2026</v>
      </c>
      <c r="C5" s="213">
        <v>1</v>
      </c>
      <c r="D5" s="214" t="s">
        <v>284</v>
      </c>
      <c r="E5" s="143" t="s">
        <v>296</v>
      </c>
      <c r="F5" s="215" t="s">
        <v>291</v>
      </c>
      <c r="G5" s="216">
        <v>4500000</v>
      </c>
      <c r="H5" s="216" t="s">
        <v>154</v>
      </c>
      <c r="I5" s="216" t="s">
        <v>154</v>
      </c>
      <c r="J5" s="216">
        <v>4500000</v>
      </c>
      <c r="K5" s="143" t="s">
        <v>157</v>
      </c>
      <c r="L5" s="143" t="s">
        <v>285</v>
      </c>
      <c r="M5" s="143" t="s">
        <v>286</v>
      </c>
      <c r="N5" s="207" t="s">
        <v>154</v>
      </c>
    </row>
    <row r="6" spans="2:14" s="65" customFormat="1" ht="24" customHeight="1" x14ac:dyDescent="0.25">
      <c r="B6" s="142">
        <v>2026</v>
      </c>
      <c r="C6" s="282">
        <v>1</v>
      </c>
      <c r="D6" s="283" t="s">
        <v>293</v>
      </c>
      <c r="E6" s="143" t="s">
        <v>298</v>
      </c>
      <c r="F6" s="285" t="s">
        <v>291</v>
      </c>
      <c r="G6" s="286">
        <v>12000000</v>
      </c>
      <c r="H6" s="286" t="s">
        <v>154</v>
      </c>
      <c r="I6" s="286" t="s">
        <v>154</v>
      </c>
      <c r="J6" s="286">
        <v>12000000</v>
      </c>
      <c r="K6" s="284" t="s">
        <v>157</v>
      </c>
      <c r="L6" s="284" t="s">
        <v>295</v>
      </c>
      <c r="M6" s="284" t="s">
        <v>297</v>
      </c>
      <c r="N6" s="287" t="s">
        <v>154</v>
      </c>
    </row>
    <row r="7" spans="2:14" s="65" customFormat="1" ht="24" customHeight="1" thickBot="1" x14ac:dyDescent="0.3">
      <c r="B7" s="110">
        <v>2026</v>
      </c>
      <c r="C7" s="209">
        <v>1</v>
      </c>
      <c r="D7" s="210" t="s">
        <v>294</v>
      </c>
      <c r="E7" s="111" t="s">
        <v>298</v>
      </c>
      <c r="F7" s="211" t="s">
        <v>291</v>
      </c>
      <c r="G7" s="212">
        <v>20000000</v>
      </c>
      <c r="H7" s="212" t="s">
        <v>154</v>
      </c>
      <c r="I7" s="212" t="s">
        <v>154</v>
      </c>
      <c r="J7" s="212">
        <v>20000000</v>
      </c>
      <c r="K7" s="111" t="s">
        <v>157</v>
      </c>
      <c r="L7" s="111" t="s">
        <v>295</v>
      </c>
      <c r="M7" s="111" t="s">
        <v>297</v>
      </c>
      <c r="N7" s="208" t="s">
        <v>154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F34" sqref="F34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 x14ac:dyDescent="0.15">
      <c r="B1" s="219" t="s">
        <v>72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2:12" ht="15" customHeight="1" thickBot="1" x14ac:dyDescent="0.2">
      <c r="B2" s="93" t="s">
        <v>132</v>
      </c>
      <c r="C2" s="7"/>
      <c r="D2" s="8"/>
      <c r="E2" s="6"/>
      <c r="F2" s="6"/>
      <c r="G2" s="9"/>
      <c r="H2" s="9"/>
      <c r="I2" s="9"/>
      <c r="J2" s="9"/>
      <c r="K2" s="220" t="s">
        <v>103</v>
      </c>
      <c r="L2" s="220"/>
    </row>
    <row r="3" spans="2:12" ht="35.1" customHeight="1" thickBot="1" x14ac:dyDescent="0.2">
      <c r="B3" s="128" t="s">
        <v>2</v>
      </c>
      <c r="C3" s="129" t="s">
        <v>3</v>
      </c>
      <c r="D3" s="129" t="s">
        <v>0</v>
      </c>
      <c r="E3" s="129" t="s">
        <v>73</v>
      </c>
      <c r="F3" s="129" t="s">
        <v>74</v>
      </c>
      <c r="G3" s="129" t="s">
        <v>75</v>
      </c>
      <c r="H3" s="129" t="s">
        <v>76</v>
      </c>
      <c r="I3" s="129" t="s">
        <v>77</v>
      </c>
      <c r="J3" s="129" t="s">
        <v>78</v>
      </c>
      <c r="K3" s="129" t="s">
        <v>79</v>
      </c>
      <c r="L3" s="130" t="s">
        <v>1</v>
      </c>
    </row>
    <row r="4" spans="2:12" ht="24" customHeight="1" thickTop="1" thickBot="1" x14ac:dyDescent="0.3">
      <c r="B4" s="34"/>
      <c r="C4" s="35"/>
      <c r="D4" s="36" t="s">
        <v>133</v>
      </c>
      <c r="E4" s="37"/>
      <c r="F4" s="38"/>
      <c r="G4" s="39"/>
      <c r="H4" s="39"/>
      <c r="I4" s="37"/>
      <c r="J4" s="40"/>
      <c r="K4" s="41"/>
      <c r="L4" s="42"/>
    </row>
    <row r="5" spans="2:12" x14ac:dyDescent="0.15">
      <c r="K5"/>
      <c r="L5"/>
    </row>
    <row r="6" spans="2:12" x14ac:dyDescent="0.15">
      <c r="K6"/>
      <c r="L6"/>
    </row>
    <row r="7" spans="2:12" x14ac:dyDescent="0.15">
      <c r="K7"/>
      <c r="L7"/>
    </row>
    <row r="8" spans="2:12" x14ac:dyDescent="0.15">
      <c r="K8"/>
      <c r="L8"/>
    </row>
    <row r="9" spans="2:12" x14ac:dyDescent="0.15">
      <c r="K9"/>
      <c r="L9"/>
    </row>
    <row r="10" spans="2:12" x14ac:dyDescent="0.15">
      <c r="K10"/>
      <c r="L10"/>
    </row>
    <row r="11" spans="2:12" x14ac:dyDescent="0.15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 x14ac:dyDescent="0.15">
      <c r="B1" s="219" t="s">
        <v>80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2:13" ht="15" customHeight="1" thickBot="1" x14ac:dyDescent="0.2">
      <c r="B2" s="93" t="s">
        <v>132</v>
      </c>
      <c r="C2" s="20"/>
      <c r="D2" s="21"/>
      <c r="E2" s="22"/>
      <c r="F2" s="22"/>
      <c r="G2" s="23"/>
      <c r="H2" s="23"/>
      <c r="I2" s="23"/>
      <c r="J2" s="23"/>
      <c r="K2" s="220" t="s">
        <v>103</v>
      </c>
      <c r="L2" s="220"/>
    </row>
    <row r="3" spans="2:13" s="26" customFormat="1" ht="35.1" customHeight="1" thickBot="1" x14ac:dyDescent="0.3">
      <c r="B3" s="128" t="s">
        <v>81</v>
      </c>
      <c r="C3" s="129" t="s">
        <v>82</v>
      </c>
      <c r="D3" s="129" t="s">
        <v>83</v>
      </c>
      <c r="E3" s="129" t="s">
        <v>84</v>
      </c>
      <c r="F3" s="129" t="s">
        <v>85</v>
      </c>
      <c r="G3" s="129" t="s">
        <v>86</v>
      </c>
      <c r="H3" s="129" t="s">
        <v>87</v>
      </c>
      <c r="I3" s="129" t="s">
        <v>88</v>
      </c>
      <c r="J3" s="129" t="s">
        <v>89</v>
      </c>
      <c r="K3" s="129" t="s">
        <v>90</v>
      </c>
      <c r="L3" s="130" t="s">
        <v>91</v>
      </c>
      <c r="M3" s="24"/>
    </row>
    <row r="4" spans="2:13" s="26" customFormat="1" ht="24" customHeight="1" thickTop="1" thickBot="1" x14ac:dyDescent="0.3">
      <c r="B4" s="34"/>
      <c r="C4" s="35"/>
      <c r="D4" s="36" t="s">
        <v>133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5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41"/>
    </sheetView>
  </sheetViews>
  <sheetFormatPr defaultRowHeight="13.5" x14ac:dyDescent="0.15"/>
  <cols>
    <col min="1" max="1" width="1.77734375" style="4" customWidth="1"/>
    <col min="2" max="2" width="55.88671875" style="4" customWidth="1"/>
    <col min="3" max="3" width="21.109375" style="84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 x14ac:dyDescent="0.3">
      <c r="B1" s="221" t="s">
        <v>4</v>
      </c>
      <c r="C1" s="221"/>
      <c r="D1" s="221"/>
      <c r="E1" s="221"/>
      <c r="F1" s="221"/>
      <c r="G1" s="221"/>
      <c r="H1" s="221"/>
      <c r="I1" s="221"/>
      <c r="J1" s="221"/>
    </row>
    <row r="2" spans="2:12" s="27" customFormat="1" ht="15" customHeight="1" thickBot="1" x14ac:dyDescent="0.35">
      <c r="B2" s="92" t="s">
        <v>132</v>
      </c>
      <c r="C2" s="82"/>
      <c r="D2" s="28"/>
      <c r="E2" s="28"/>
      <c r="F2" s="28"/>
      <c r="G2" s="29"/>
      <c r="H2" s="29"/>
      <c r="I2" s="222" t="s">
        <v>103</v>
      </c>
      <c r="J2" s="222"/>
    </row>
    <row r="3" spans="2:12" ht="35.1" customHeight="1" thickBot="1" x14ac:dyDescent="0.2">
      <c r="B3" s="131" t="s">
        <v>3</v>
      </c>
      <c r="C3" s="132" t="s">
        <v>13</v>
      </c>
      <c r="D3" s="133" t="s">
        <v>5</v>
      </c>
      <c r="E3" s="133" t="s">
        <v>6</v>
      </c>
      <c r="F3" s="133" t="s">
        <v>7</v>
      </c>
      <c r="G3" s="133" t="s">
        <v>8</v>
      </c>
      <c r="H3" s="134" t="s">
        <v>43</v>
      </c>
      <c r="I3" s="133" t="s">
        <v>12</v>
      </c>
      <c r="J3" s="135" t="s">
        <v>9</v>
      </c>
    </row>
    <row r="4" spans="2:12" ht="27" customHeight="1" thickTop="1" x14ac:dyDescent="0.15">
      <c r="B4" s="96" t="s">
        <v>267</v>
      </c>
      <c r="C4" s="81" t="s">
        <v>118</v>
      </c>
      <c r="D4" s="80">
        <v>4620000</v>
      </c>
      <c r="E4" s="79" t="s">
        <v>122</v>
      </c>
      <c r="F4" s="79" t="s">
        <v>125</v>
      </c>
      <c r="G4" s="79" t="s">
        <v>126</v>
      </c>
      <c r="H4" s="157" t="s">
        <v>126</v>
      </c>
      <c r="I4" s="157" t="s">
        <v>126</v>
      </c>
      <c r="J4" s="114" t="s">
        <v>159</v>
      </c>
    </row>
    <row r="5" spans="2:12" ht="27" customHeight="1" x14ac:dyDescent="0.15">
      <c r="B5" s="97" t="s">
        <v>138</v>
      </c>
      <c r="C5" s="83" t="s">
        <v>139</v>
      </c>
      <c r="D5" s="76">
        <v>6600000</v>
      </c>
      <c r="E5" s="75" t="s">
        <v>122</v>
      </c>
      <c r="F5" s="79" t="s">
        <v>125</v>
      </c>
      <c r="G5" s="79" t="s">
        <v>126</v>
      </c>
      <c r="H5" s="79" t="s">
        <v>126</v>
      </c>
      <c r="I5" s="79" t="s">
        <v>126</v>
      </c>
      <c r="J5" s="144" t="s">
        <v>161</v>
      </c>
    </row>
    <row r="6" spans="2:12" ht="27" customHeight="1" x14ac:dyDescent="0.15">
      <c r="B6" s="98" t="s">
        <v>135</v>
      </c>
      <c r="C6" s="77" t="s">
        <v>117</v>
      </c>
      <c r="D6" s="33">
        <v>6480000</v>
      </c>
      <c r="E6" s="78" t="s">
        <v>122</v>
      </c>
      <c r="F6" s="79" t="s">
        <v>125</v>
      </c>
      <c r="G6" s="79" t="s">
        <v>126</v>
      </c>
      <c r="H6" s="79" t="s">
        <v>126</v>
      </c>
      <c r="I6" s="79" t="s">
        <v>126</v>
      </c>
      <c r="J6" s="144" t="s">
        <v>159</v>
      </c>
    </row>
    <row r="7" spans="2:12" ht="27" customHeight="1" x14ac:dyDescent="0.15">
      <c r="B7" s="99" t="s">
        <v>106</v>
      </c>
      <c r="C7" s="89" t="s">
        <v>140</v>
      </c>
      <c r="D7" s="90">
        <v>5520000</v>
      </c>
      <c r="E7" s="91" t="s">
        <v>122</v>
      </c>
      <c r="F7" s="91" t="s">
        <v>125</v>
      </c>
      <c r="G7" s="91" t="s">
        <v>126</v>
      </c>
      <c r="H7" s="91" t="s">
        <v>126</v>
      </c>
      <c r="I7" s="91" t="s">
        <v>126</v>
      </c>
      <c r="J7" s="113" t="s">
        <v>160</v>
      </c>
    </row>
    <row r="8" spans="2:12" ht="27" customHeight="1" x14ac:dyDescent="0.15">
      <c r="B8" s="98" t="s">
        <v>110</v>
      </c>
      <c r="C8" s="77" t="s">
        <v>142</v>
      </c>
      <c r="D8" s="33">
        <v>11880000</v>
      </c>
      <c r="E8" s="78" t="s">
        <v>122</v>
      </c>
      <c r="F8" s="79" t="s">
        <v>125</v>
      </c>
      <c r="G8" s="79" t="s">
        <v>126</v>
      </c>
      <c r="H8" s="79" t="s">
        <v>126</v>
      </c>
      <c r="I8" s="79" t="s">
        <v>126</v>
      </c>
      <c r="J8" s="113" t="s">
        <v>160</v>
      </c>
    </row>
    <row r="9" spans="2:12" ht="27" customHeight="1" x14ac:dyDescent="0.15">
      <c r="B9" s="96" t="s">
        <v>158</v>
      </c>
      <c r="C9" s="81" t="s">
        <v>117</v>
      </c>
      <c r="D9" s="80">
        <v>1620000</v>
      </c>
      <c r="E9" s="79" t="s">
        <v>122</v>
      </c>
      <c r="F9" s="79" t="s">
        <v>125</v>
      </c>
      <c r="G9" s="79" t="s">
        <v>126</v>
      </c>
      <c r="H9" s="79" t="s">
        <v>126</v>
      </c>
      <c r="I9" s="79" t="s">
        <v>126</v>
      </c>
      <c r="J9" s="113" t="s">
        <v>160</v>
      </c>
    </row>
    <row r="10" spans="2:12" ht="27" customHeight="1" x14ac:dyDescent="0.15">
      <c r="B10" s="96" t="s">
        <v>134</v>
      </c>
      <c r="C10" s="81" t="s">
        <v>141</v>
      </c>
      <c r="D10" s="80">
        <v>12650400</v>
      </c>
      <c r="E10" s="79" t="s">
        <v>122</v>
      </c>
      <c r="F10" s="79" t="s">
        <v>125</v>
      </c>
      <c r="G10" s="79" t="s">
        <v>126</v>
      </c>
      <c r="H10" s="79" t="s">
        <v>126</v>
      </c>
      <c r="I10" s="79" t="s">
        <v>126</v>
      </c>
      <c r="J10" s="113" t="s">
        <v>160</v>
      </c>
    </row>
    <row r="11" spans="2:12" ht="27" customHeight="1" x14ac:dyDescent="0.15">
      <c r="B11" s="96" t="s">
        <v>108</v>
      </c>
      <c r="C11" s="81" t="s">
        <v>115</v>
      </c>
      <c r="D11" s="80">
        <v>14928000</v>
      </c>
      <c r="E11" s="79" t="s">
        <v>124</v>
      </c>
      <c r="F11" s="79" t="s">
        <v>125</v>
      </c>
      <c r="G11" s="79" t="s">
        <v>126</v>
      </c>
      <c r="H11" s="79" t="s">
        <v>126</v>
      </c>
      <c r="I11" s="79" t="s">
        <v>126</v>
      </c>
      <c r="J11" s="113" t="s">
        <v>160</v>
      </c>
    </row>
    <row r="12" spans="2:12" ht="27" customHeight="1" x14ac:dyDescent="0.15">
      <c r="B12" s="96" t="s">
        <v>107</v>
      </c>
      <c r="C12" s="81" t="s">
        <v>116</v>
      </c>
      <c r="D12" s="80">
        <v>8712000</v>
      </c>
      <c r="E12" s="79" t="s">
        <v>123</v>
      </c>
      <c r="F12" s="79" t="s">
        <v>125</v>
      </c>
      <c r="G12" s="79" t="s">
        <v>126</v>
      </c>
      <c r="H12" s="79" t="s">
        <v>126</v>
      </c>
      <c r="I12" s="79" t="s">
        <v>126</v>
      </c>
      <c r="J12" s="113" t="s">
        <v>160</v>
      </c>
    </row>
    <row r="13" spans="2:12" ht="27" customHeight="1" x14ac:dyDescent="0.15">
      <c r="B13" s="100" t="s">
        <v>175</v>
      </c>
      <c r="C13" s="81" t="s">
        <v>143</v>
      </c>
      <c r="D13" s="80">
        <v>6600000</v>
      </c>
      <c r="E13" s="79" t="s">
        <v>123</v>
      </c>
      <c r="F13" s="79" t="s">
        <v>125</v>
      </c>
      <c r="G13" s="79" t="s">
        <v>126</v>
      </c>
      <c r="H13" s="79" t="s">
        <v>126</v>
      </c>
      <c r="I13" s="79" t="s">
        <v>126</v>
      </c>
      <c r="J13" s="113" t="s">
        <v>160</v>
      </c>
    </row>
    <row r="14" spans="2:12" ht="27" customHeight="1" x14ac:dyDescent="0.15">
      <c r="B14" s="153" t="s">
        <v>137</v>
      </c>
      <c r="C14" s="154" t="s">
        <v>143</v>
      </c>
      <c r="D14" s="155">
        <v>3322200</v>
      </c>
      <c r="E14" s="156" t="s">
        <v>123</v>
      </c>
      <c r="F14" s="156" t="s">
        <v>125</v>
      </c>
      <c r="G14" s="156" t="s">
        <v>126</v>
      </c>
      <c r="H14" s="156" t="s">
        <v>126</v>
      </c>
      <c r="I14" s="156" t="s">
        <v>126</v>
      </c>
      <c r="J14" s="158" t="s">
        <v>160</v>
      </c>
      <c r="L14" s="72"/>
    </row>
    <row r="15" spans="2:12" ht="27" customHeight="1" x14ac:dyDescent="0.15">
      <c r="B15" s="98" t="s">
        <v>113</v>
      </c>
      <c r="C15" s="77" t="s">
        <v>119</v>
      </c>
      <c r="D15" s="33">
        <v>37650000</v>
      </c>
      <c r="E15" s="78" t="s">
        <v>130</v>
      </c>
      <c r="F15" s="79" t="s">
        <v>127</v>
      </c>
      <c r="G15" s="79" t="s">
        <v>126</v>
      </c>
      <c r="H15" s="79" t="s">
        <v>126</v>
      </c>
      <c r="I15" s="79" t="s">
        <v>126</v>
      </c>
      <c r="J15" s="113" t="s">
        <v>160</v>
      </c>
    </row>
    <row r="16" spans="2:12" ht="27" customHeight="1" x14ac:dyDescent="0.15">
      <c r="B16" s="100" t="s">
        <v>114</v>
      </c>
      <c r="C16" s="83" t="s">
        <v>120</v>
      </c>
      <c r="D16" s="76">
        <v>240989000</v>
      </c>
      <c r="E16" s="95" t="s">
        <v>129</v>
      </c>
      <c r="F16" s="79" t="s">
        <v>125</v>
      </c>
      <c r="G16" s="79" t="s">
        <v>126</v>
      </c>
      <c r="H16" s="79" t="s">
        <v>126</v>
      </c>
      <c r="I16" s="79" t="s">
        <v>126</v>
      </c>
      <c r="J16" s="113" t="s">
        <v>160</v>
      </c>
    </row>
    <row r="17" spans="2:10" ht="27" customHeight="1" x14ac:dyDescent="0.15">
      <c r="B17" s="100" t="s">
        <v>112</v>
      </c>
      <c r="C17" s="83" t="s">
        <v>121</v>
      </c>
      <c r="D17" s="76">
        <v>1099847000</v>
      </c>
      <c r="E17" s="75" t="s">
        <v>128</v>
      </c>
      <c r="F17" s="79" t="s">
        <v>125</v>
      </c>
      <c r="G17" s="79" t="s">
        <v>126</v>
      </c>
      <c r="H17" s="79" t="s">
        <v>126</v>
      </c>
      <c r="I17" s="79" t="s">
        <v>126</v>
      </c>
      <c r="J17" s="113" t="s">
        <v>160</v>
      </c>
    </row>
    <row r="18" spans="2:10" ht="27" customHeight="1" x14ac:dyDescent="0.15">
      <c r="B18" s="177" t="s">
        <v>190</v>
      </c>
      <c r="C18" s="172" t="s">
        <v>193</v>
      </c>
      <c r="D18" s="178">
        <v>1540000</v>
      </c>
      <c r="E18" s="159" t="s">
        <v>191</v>
      </c>
      <c r="F18" s="159" t="s">
        <v>191</v>
      </c>
      <c r="G18" s="160" t="s">
        <v>192</v>
      </c>
      <c r="H18" s="160" t="s">
        <v>192</v>
      </c>
      <c r="I18" s="160" t="s">
        <v>192</v>
      </c>
      <c r="J18" s="161" t="s">
        <v>154</v>
      </c>
    </row>
    <row r="19" spans="2:10" ht="27" customHeight="1" x14ac:dyDescent="0.15">
      <c r="B19" s="177" t="s">
        <v>194</v>
      </c>
      <c r="C19" s="172" t="s">
        <v>196</v>
      </c>
      <c r="D19" s="178">
        <v>1680000</v>
      </c>
      <c r="E19" s="159" t="s">
        <v>198</v>
      </c>
      <c r="F19" s="159" t="s">
        <v>199</v>
      </c>
      <c r="G19" s="160" t="s">
        <v>200</v>
      </c>
      <c r="H19" s="160" t="s">
        <v>200</v>
      </c>
      <c r="I19" s="160" t="s">
        <v>202</v>
      </c>
      <c r="J19" s="114" t="s">
        <v>154</v>
      </c>
    </row>
    <row r="20" spans="2:10" ht="27" customHeight="1" x14ac:dyDescent="0.15">
      <c r="B20" s="177" t="s">
        <v>195</v>
      </c>
      <c r="C20" s="172" t="s">
        <v>197</v>
      </c>
      <c r="D20" s="178">
        <v>19000000</v>
      </c>
      <c r="E20" s="159" t="s">
        <v>199</v>
      </c>
      <c r="F20" s="159" t="s">
        <v>199</v>
      </c>
      <c r="G20" s="160" t="s">
        <v>201</v>
      </c>
      <c r="H20" s="160" t="s">
        <v>200</v>
      </c>
      <c r="I20" s="160" t="s">
        <v>202</v>
      </c>
      <c r="J20" s="114" t="s">
        <v>154</v>
      </c>
    </row>
    <row r="21" spans="2:10" ht="27" customHeight="1" x14ac:dyDescent="0.15">
      <c r="B21" s="177" t="s">
        <v>265</v>
      </c>
      <c r="C21" s="172" t="s">
        <v>206</v>
      </c>
      <c r="D21" s="178">
        <v>21250000</v>
      </c>
      <c r="E21" s="159" t="s">
        <v>204</v>
      </c>
      <c r="F21" s="159" t="s">
        <v>205</v>
      </c>
      <c r="G21" s="160" t="s">
        <v>202</v>
      </c>
      <c r="H21" s="160" t="s">
        <v>202</v>
      </c>
      <c r="I21" s="160" t="s">
        <v>202</v>
      </c>
      <c r="J21" s="114" t="s">
        <v>154</v>
      </c>
    </row>
    <row r="22" spans="2:10" ht="27" customHeight="1" x14ac:dyDescent="0.15">
      <c r="B22" s="177" t="s">
        <v>207</v>
      </c>
      <c r="C22" s="172" t="s">
        <v>264</v>
      </c>
      <c r="D22" s="178">
        <v>4800000</v>
      </c>
      <c r="E22" s="159" t="s">
        <v>208</v>
      </c>
      <c r="F22" s="159" t="s">
        <v>208</v>
      </c>
      <c r="G22" s="160" t="s">
        <v>192</v>
      </c>
      <c r="H22" s="160" t="s">
        <v>192</v>
      </c>
      <c r="I22" s="160" t="s">
        <v>192</v>
      </c>
      <c r="J22" s="114" t="s">
        <v>154</v>
      </c>
    </row>
    <row r="23" spans="2:10" ht="27" customHeight="1" x14ac:dyDescent="0.15">
      <c r="B23" s="177" t="s">
        <v>209</v>
      </c>
      <c r="C23" s="172" t="s">
        <v>166</v>
      </c>
      <c r="D23" s="178">
        <v>2310000</v>
      </c>
      <c r="E23" s="159" t="s">
        <v>210</v>
      </c>
      <c r="F23" s="159" t="s">
        <v>211</v>
      </c>
      <c r="G23" s="160" t="s">
        <v>212</v>
      </c>
      <c r="H23" s="160" t="s">
        <v>212</v>
      </c>
      <c r="I23" s="160" t="s">
        <v>212</v>
      </c>
      <c r="J23" s="114" t="s">
        <v>154</v>
      </c>
    </row>
    <row r="24" spans="2:10" ht="27" customHeight="1" x14ac:dyDescent="0.15">
      <c r="B24" s="177" t="s">
        <v>213</v>
      </c>
      <c r="C24" s="172" t="s">
        <v>216</v>
      </c>
      <c r="D24" s="178">
        <v>2100000</v>
      </c>
      <c r="E24" s="159" t="s">
        <v>219</v>
      </c>
      <c r="F24" s="159" t="s">
        <v>220</v>
      </c>
      <c r="G24" s="160" t="s">
        <v>212</v>
      </c>
      <c r="H24" s="160" t="s">
        <v>212</v>
      </c>
      <c r="I24" s="160" t="s">
        <v>212</v>
      </c>
      <c r="J24" s="114" t="s">
        <v>154</v>
      </c>
    </row>
    <row r="25" spans="2:10" ht="27" customHeight="1" x14ac:dyDescent="0.15">
      <c r="B25" s="177" t="s">
        <v>214</v>
      </c>
      <c r="C25" s="172" t="s">
        <v>217</v>
      </c>
      <c r="D25" s="178">
        <v>950000</v>
      </c>
      <c r="E25" s="159" t="s">
        <v>201</v>
      </c>
      <c r="F25" s="159" t="s">
        <v>220</v>
      </c>
      <c r="G25" s="160" t="s">
        <v>212</v>
      </c>
      <c r="H25" s="160" t="s">
        <v>212</v>
      </c>
      <c r="I25" s="160" t="s">
        <v>212</v>
      </c>
      <c r="J25" s="114" t="s">
        <v>154</v>
      </c>
    </row>
    <row r="26" spans="2:10" ht="27" customHeight="1" x14ac:dyDescent="0.15">
      <c r="B26" s="177" t="s">
        <v>215</v>
      </c>
      <c r="C26" s="172" t="s">
        <v>218</v>
      </c>
      <c r="D26" s="178">
        <v>3120000</v>
      </c>
      <c r="E26" s="159" t="s">
        <v>221</v>
      </c>
      <c r="F26" s="159" t="s">
        <v>222</v>
      </c>
      <c r="G26" s="160" t="s">
        <v>212</v>
      </c>
      <c r="H26" s="160" t="s">
        <v>212</v>
      </c>
      <c r="I26" s="160" t="s">
        <v>212</v>
      </c>
      <c r="J26" s="114" t="s">
        <v>154</v>
      </c>
    </row>
    <row r="27" spans="2:10" ht="27" customHeight="1" x14ac:dyDescent="0.15">
      <c r="B27" s="177" t="s">
        <v>261</v>
      </c>
      <c r="C27" s="172" t="s">
        <v>166</v>
      </c>
      <c r="D27" s="178">
        <v>1926000</v>
      </c>
      <c r="E27" s="159" t="s">
        <v>262</v>
      </c>
      <c r="F27" s="159" t="s">
        <v>263</v>
      </c>
      <c r="G27" s="160" t="s">
        <v>202</v>
      </c>
      <c r="H27" s="160" t="s">
        <v>202</v>
      </c>
      <c r="I27" s="160" t="s">
        <v>202</v>
      </c>
      <c r="J27" s="114" t="s">
        <v>154</v>
      </c>
    </row>
    <row r="28" spans="2:10" ht="27" customHeight="1" x14ac:dyDescent="0.15">
      <c r="B28" s="177" t="s">
        <v>223</v>
      </c>
      <c r="C28" s="172" t="s">
        <v>169</v>
      </c>
      <c r="D28" s="178">
        <v>1160000</v>
      </c>
      <c r="E28" s="159" t="s">
        <v>245</v>
      </c>
      <c r="F28" s="159" t="s">
        <v>245</v>
      </c>
      <c r="G28" s="160" t="s">
        <v>246</v>
      </c>
      <c r="H28" s="160" t="s">
        <v>246</v>
      </c>
      <c r="I28" s="160" t="s">
        <v>246</v>
      </c>
      <c r="J28" s="114" t="s">
        <v>154</v>
      </c>
    </row>
    <row r="29" spans="2:10" ht="27" customHeight="1" x14ac:dyDescent="0.15">
      <c r="B29" s="177" t="s">
        <v>224</v>
      </c>
      <c r="C29" s="172" t="s">
        <v>170</v>
      </c>
      <c r="D29" s="178">
        <v>3891000</v>
      </c>
      <c r="E29" s="159" t="s">
        <v>247</v>
      </c>
      <c r="F29" s="159" t="s">
        <v>247</v>
      </c>
      <c r="G29" s="160" t="s">
        <v>248</v>
      </c>
      <c r="H29" s="160" t="s">
        <v>248</v>
      </c>
      <c r="I29" s="160" t="s">
        <v>248</v>
      </c>
      <c r="J29" s="114" t="s">
        <v>154</v>
      </c>
    </row>
    <row r="30" spans="2:10" ht="27" customHeight="1" x14ac:dyDescent="0.15">
      <c r="B30" s="177" t="s">
        <v>225</v>
      </c>
      <c r="C30" s="172" t="s">
        <v>237</v>
      </c>
      <c r="D30" s="178">
        <v>21246000</v>
      </c>
      <c r="E30" s="159" t="s">
        <v>173</v>
      </c>
      <c r="F30" s="159" t="s">
        <v>249</v>
      </c>
      <c r="G30" s="160" t="s">
        <v>250</v>
      </c>
      <c r="H30" s="160" t="s">
        <v>250</v>
      </c>
      <c r="I30" s="160" t="s">
        <v>250</v>
      </c>
      <c r="J30" s="114" t="s">
        <v>154</v>
      </c>
    </row>
    <row r="31" spans="2:10" ht="27" customHeight="1" x14ac:dyDescent="0.15">
      <c r="B31" s="177" t="s">
        <v>226</v>
      </c>
      <c r="C31" s="172" t="s">
        <v>170</v>
      </c>
      <c r="D31" s="178">
        <v>3037500</v>
      </c>
      <c r="E31" s="159" t="s">
        <v>173</v>
      </c>
      <c r="F31" s="159" t="s">
        <v>266</v>
      </c>
      <c r="G31" s="160" t="s">
        <v>251</v>
      </c>
      <c r="H31" s="160" t="s">
        <v>251</v>
      </c>
      <c r="I31" s="160" t="s">
        <v>251</v>
      </c>
      <c r="J31" s="114" t="s">
        <v>154</v>
      </c>
    </row>
    <row r="32" spans="2:10" ht="27" customHeight="1" x14ac:dyDescent="0.15">
      <c r="B32" s="177" t="s">
        <v>227</v>
      </c>
      <c r="C32" s="172" t="s">
        <v>238</v>
      </c>
      <c r="D32" s="178">
        <v>11420000</v>
      </c>
      <c r="E32" s="159" t="s">
        <v>180</v>
      </c>
      <c r="F32" s="159" t="s">
        <v>180</v>
      </c>
      <c r="G32" s="160" t="s">
        <v>212</v>
      </c>
      <c r="H32" s="160" t="s">
        <v>212</v>
      </c>
      <c r="I32" s="160" t="s">
        <v>212</v>
      </c>
      <c r="J32" s="114" t="s">
        <v>154</v>
      </c>
    </row>
    <row r="33" spans="2:10" ht="27" customHeight="1" x14ac:dyDescent="0.15">
      <c r="B33" s="177" t="s">
        <v>228</v>
      </c>
      <c r="C33" s="172" t="s">
        <v>168</v>
      </c>
      <c r="D33" s="178">
        <v>17100000</v>
      </c>
      <c r="E33" s="159" t="s">
        <v>180</v>
      </c>
      <c r="F33" s="159" t="s">
        <v>174</v>
      </c>
      <c r="G33" s="160" t="s">
        <v>212</v>
      </c>
      <c r="H33" s="160" t="s">
        <v>212</v>
      </c>
      <c r="I33" s="160" t="s">
        <v>212</v>
      </c>
      <c r="J33" s="114" t="s">
        <v>154</v>
      </c>
    </row>
    <row r="34" spans="2:10" ht="27" customHeight="1" x14ac:dyDescent="0.15">
      <c r="B34" s="177" t="s">
        <v>229</v>
      </c>
      <c r="C34" s="172" t="s">
        <v>239</v>
      </c>
      <c r="D34" s="173">
        <v>1982200</v>
      </c>
      <c r="E34" s="172" t="s">
        <v>252</v>
      </c>
      <c r="F34" s="172" t="s">
        <v>253</v>
      </c>
      <c r="G34" s="160" t="s">
        <v>212</v>
      </c>
      <c r="H34" s="160" t="s">
        <v>212</v>
      </c>
      <c r="I34" s="160" t="s">
        <v>212</v>
      </c>
      <c r="J34" s="114" t="s">
        <v>154</v>
      </c>
    </row>
    <row r="35" spans="2:10" ht="27" customHeight="1" x14ac:dyDescent="0.15">
      <c r="B35" s="174" t="s">
        <v>230</v>
      </c>
      <c r="C35" s="172" t="s">
        <v>240</v>
      </c>
      <c r="D35" s="173">
        <v>1150000</v>
      </c>
      <c r="E35" s="159" t="s">
        <v>252</v>
      </c>
      <c r="F35" s="159" t="s">
        <v>253</v>
      </c>
      <c r="G35" s="159" t="s">
        <v>254</v>
      </c>
      <c r="H35" s="159" t="s">
        <v>254</v>
      </c>
      <c r="I35" s="159" t="s">
        <v>254</v>
      </c>
      <c r="J35" s="114" t="s">
        <v>154</v>
      </c>
    </row>
    <row r="36" spans="2:10" ht="27" customHeight="1" x14ac:dyDescent="0.15">
      <c r="B36" s="174" t="s">
        <v>231</v>
      </c>
      <c r="C36" s="172" t="s">
        <v>241</v>
      </c>
      <c r="D36" s="173">
        <v>1680000</v>
      </c>
      <c r="E36" s="159" t="s">
        <v>255</v>
      </c>
      <c r="F36" s="159" t="s">
        <v>255</v>
      </c>
      <c r="G36" s="159" t="s">
        <v>256</v>
      </c>
      <c r="H36" s="159" t="s">
        <v>256</v>
      </c>
      <c r="I36" s="159" t="s">
        <v>256</v>
      </c>
      <c r="J36" s="114" t="s">
        <v>154</v>
      </c>
    </row>
    <row r="37" spans="2:10" ht="27" customHeight="1" x14ac:dyDescent="0.15">
      <c r="B37" s="175" t="s">
        <v>232</v>
      </c>
      <c r="C37" s="172" t="s">
        <v>242</v>
      </c>
      <c r="D37" s="173">
        <v>1050000</v>
      </c>
      <c r="E37" s="159" t="s">
        <v>202</v>
      </c>
      <c r="F37" s="159" t="s">
        <v>246</v>
      </c>
      <c r="G37" s="159" t="s">
        <v>246</v>
      </c>
      <c r="H37" s="159" t="s">
        <v>246</v>
      </c>
      <c r="I37" s="159" t="s">
        <v>246</v>
      </c>
      <c r="J37" s="114" t="s">
        <v>154</v>
      </c>
    </row>
    <row r="38" spans="2:10" ht="27" customHeight="1" x14ac:dyDescent="0.15">
      <c r="B38" s="175" t="s">
        <v>233</v>
      </c>
      <c r="C38" s="172" t="s">
        <v>167</v>
      </c>
      <c r="D38" s="173">
        <v>4300000</v>
      </c>
      <c r="E38" s="159" t="s">
        <v>257</v>
      </c>
      <c r="F38" s="159" t="s">
        <v>258</v>
      </c>
      <c r="G38" s="159" t="s">
        <v>259</v>
      </c>
      <c r="H38" s="159" t="s">
        <v>259</v>
      </c>
      <c r="I38" s="159" t="s">
        <v>259</v>
      </c>
      <c r="J38" s="114" t="s">
        <v>154</v>
      </c>
    </row>
    <row r="39" spans="2:10" ht="27" customHeight="1" x14ac:dyDescent="0.15">
      <c r="B39" s="183" t="s">
        <v>234</v>
      </c>
      <c r="C39" s="184" t="s">
        <v>170</v>
      </c>
      <c r="D39" s="185">
        <v>4312000</v>
      </c>
      <c r="E39" s="186" t="s">
        <v>260</v>
      </c>
      <c r="F39" s="186" t="s">
        <v>260</v>
      </c>
      <c r="G39" s="186" t="s">
        <v>188</v>
      </c>
      <c r="H39" s="186" t="s">
        <v>188</v>
      </c>
      <c r="I39" s="186" t="s">
        <v>188</v>
      </c>
      <c r="J39" s="114" t="s">
        <v>154</v>
      </c>
    </row>
    <row r="40" spans="2:10" ht="27" customHeight="1" x14ac:dyDescent="0.15">
      <c r="B40" s="183" t="s">
        <v>235</v>
      </c>
      <c r="C40" s="184" t="s">
        <v>243</v>
      </c>
      <c r="D40" s="185">
        <v>3097500</v>
      </c>
      <c r="E40" s="186" t="s">
        <v>202</v>
      </c>
      <c r="F40" s="186" t="s">
        <v>258</v>
      </c>
      <c r="G40" s="186" t="s">
        <v>254</v>
      </c>
      <c r="H40" s="186" t="s">
        <v>254</v>
      </c>
      <c r="I40" s="186" t="s">
        <v>254</v>
      </c>
      <c r="J40" s="114" t="s">
        <v>154</v>
      </c>
    </row>
    <row r="41" spans="2:10" ht="27" customHeight="1" thickBot="1" x14ac:dyDescent="0.2">
      <c r="B41" s="189" t="s">
        <v>236</v>
      </c>
      <c r="C41" s="179" t="s">
        <v>244</v>
      </c>
      <c r="D41" s="180">
        <v>3141600</v>
      </c>
      <c r="E41" s="190" t="s">
        <v>202</v>
      </c>
      <c r="F41" s="190" t="s">
        <v>188</v>
      </c>
      <c r="G41" s="190" t="s">
        <v>188</v>
      </c>
      <c r="H41" s="190" t="s">
        <v>188</v>
      </c>
      <c r="I41" s="190" t="s">
        <v>188</v>
      </c>
      <c r="J41" s="164" t="s">
        <v>154</v>
      </c>
    </row>
    <row r="42" spans="2:10" x14ac:dyDescent="0.15">
      <c r="E42" s="73"/>
      <c r="F42" s="74"/>
      <c r="G42" s="74"/>
    </row>
    <row r="43" spans="2:10" x14ac:dyDescent="0.15">
      <c r="E43" s="73"/>
      <c r="F43" s="74"/>
      <c r="G43" s="74"/>
    </row>
    <row r="44" spans="2:10" x14ac:dyDescent="0.15">
      <c r="E44" s="73"/>
      <c r="F44" s="74"/>
      <c r="G44" s="74"/>
    </row>
    <row r="45" spans="2:10" x14ac:dyDescent="0.15">
      <c r="E45" s="73"/>
      <c r="F45" s="74"/>
      <c r="G45" s="74"/>
    </row>
    <row r="46" spans="2:10" x14ac:dyDescent="0.15">
      <c r="E46" s="73"/>
      <c r="F46" s="74"/>
      <c r="G46" s="74"/>
    </row>
    <row r="47" spans="2:10" x14ac:dyDescent="0.15">
      <c r="E47" s="73"/>
      <c r="F47" s="74"/>
      <c r="G47" s="74"/>
    </row>
    <row r="48" spans="2:10" x14ac:dyDescent="0.15">
      <c r="E48" s="73"/>
      <c r="F48" s="74"/>
      <c r="G48" s="74"/>
    </row>
    <row r="49" spans="5:7" x14ac:dyDescent="0.15">
      <c r="E49" s="73"/>
      <c r="F49" s="74"/>
      <c r="G49" s="74"/>
    </row>
    <row r="50" spans="5:7" x14ac:dyDescent="0.15">
      <c r="E50" s="73"/>
      <c r="F50" s="74"/>
      <c r="G50" s="74"/>
    </row>
    <row r="51" spans="5:7" x14ac:dyDescent="0.15">
      <c r="E51" s="73"/>
      <c r="F51" s="73"/>
      <c r="G51" s="73"/>
    </row>
    <row r="52" spans="5:7" x14ac:dyDescent="0.15">
      <c r="E52" s="73"/>
      <c r="F52" s="73"/>
      <c r="G52" s="73"/>
    </row>
    <row r="53" spans="5:7" x14ac:dyDescent="0.15">
      <c r="E53" s="73"/>
      <c r="F53" s="73"/>
      <c r="G53" s="73"/>
    </row>
    <row r="54" spans="5:7" x14ac:dyDescent="0.15">
      <c r="E54" s="73"/>
      <c r="F54" s="73"/>
      <c r="G54" s="73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4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41"/>
    </sheetView>
  </sheetViews>
  <sheetFormatPr defaultRowHeight="13.5" x14ac:dyDescent="0.15"/>
  <cols>
    <col min="1" max="1" width="1.77734375" style="4" customWidth="1"/>
    <col min="2" max="2" width="39.33203125" style="4" customWidth="1"/>
    <col min="3" max="3" width="17.21875" style="84" customWidth="1"/>
    <col min="4" max="6" width="12.21875" style="4" customWidth="1"/>
    <col min="7" max="7" width="12.21875" style="86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 x14ac:dyDescent="0.15">
      <c r="B1" s="221" t="s">
        <v>105</v>
      </c>
      <c r="C1" s="221"/>
      <c r="D1" s="221"/>
      <c r="E1" s="221"/>
      <c r="F1" s="221"/>
      <c r="G1" s="221"/>
      <c r="H1" s="221"/>
      <c r="I1" s="221"/>
      <c r="K1" s="66"/>
      <c r="L1" s="66"/>
      <c r="M1" s="66"/>
      <c r="N1" s="66"/>
      <c r="O1" s="66"/>
      <c r="P1" s="66"/>
      <c r="Q1" s="66"/>
      <c r="R1" s="66"/>
      <c r="S1" s="66"/>
    </row>
    <row r="2" spans="2:19" ht="15" customHeight="1" thickBot="1" x14ac:dyDescent="0.2">
      <c r="B2" s="223" t="s">
        <v>132</v>
      </c>
      <c r="C2" s="223"/>
      <c r="D2" s="28"/>
      <c r="E2" s="28"/>
      <c r="F2" s="28"/>
      <c r="G2" s="85"/>
      <c r="H2" s="28"/>
      <c r="I2" s="87" t="s">
        <v>103</v>
      </c>
      <c r="K2" s="67"/>
      <c r="L2" s="67"/>
    </row>
    <row r="3" spans="2:19" ht="35.1" customHeight="1" thickBot="1" x14ac:dyDescent="0.2">
      <c r="B3" s="136" t="s">
        <v>3</v>
      </c>
      <c r="C3" s="137" t="s">
        <v>49</v>
      </c>
      <c r="D3" s="129" t="s">
        <v>50</v>
      </c>
      <c r="E3" s="129" t="s">
        <v>54</v>
      </c>
      <c r="F3" s="129" t="s">
        <v>51</v>
      </c>
      <c r="G3" s="138" t="s">
        <v>52</v>
      </c>
      <c r="H3" s="129" t="s">
        <v>53</v>
      </c>
      <c r="I3" s="130" t="s">
        <v>60</v>
      </c>
    </row>
    <row r="4" spans="2:19" ht="27" customHeight="1" thickTop="1" x14ac:dyDescent="0.15">
      <c r="B4" s="115" t="s">
        <v>111</v>
      </c>
      <c r="C4" s="89" t="s">
        <v>118</v>
      </c>
      <c r="D4" s="90">
        <v>4620000</v>
      </c>
      <c r="E4" s="116" t="s">
        <v>131</v>
      </c>
      <c r="F4" s="117">
        <v>385000</v>
      </c>
      <c r="G4" s="116" t="s">
        <v>131</v>
      </c>
      <c r="H4" s="117">
        <f>F4</f>
        <v>385000</v>
      </c>
      <c r="I4" s="118" t="s">
        <v>159</v>
      </c>
      <c r="K4" s="72"/>
    </row>
    <row r="5" spans="2:19" ht="27" customHeight="1" x14ac:dyDescent="0.15">
      <c r="B5" s="101" t="s">
        <v>155</v>
      </c>
      <c r="C5" s="83" t="s">
        <v>144</v>
      </c>
      <c r="D5" s="76">
        <v>6600000</v>
      </c>
      <c r="E5" s="107" t="s">
        <v>131</v>
      </c>
      <c r="F5" s="107">
        <v>1100000</v>
      </c>
      <c r="G5" s="107" t="s">
        <v>154</v>
      </c>
      <c r="H5" s="145">
        <f t="shared" ref="H5:H17" si="0">F5</f>
        <v>1100000</v>
      </c>
      <c r="I5" s="114" t="s">
        <v>162</v>
      </c>
      <c r="K5" s="72"/>
    </row>
    <row r="6" spans="2:19" ht="27" customHeight="1" x14ac:dyDescent="0.15">
      <c r="B6" s="101" t="s">
        <v>135</v>
      </c>
      <c r="C6" s="83" t="s">
        <v>117</v>
      </c>
      <c r="D6" s="76">
        <v>6480000</v>
      </c>
      <c r="E6" s="107" t="s">
        <v>131</v>
      </c>
      <c r="F6" s="33">
        <v>540000</v>
      </c>
      <c r="G6" s="107" t="s">
        <v>131</v>
      </c>
      <c r="H6" s="33">
        <f t="shared" si="0"/>
        <v>540000</v>
      </c>
      <c r="I6" s="114" t="s">
        <v>159</v>
      </c>
      <c r="K6" s="72"/>
    </row>
    <row r="7" spans="2:19" ht="27" customHeight="1" x14ac:dyDescent="0.15">
      <c r="B7" s="102" t="s">
        <v>106</v>
      </c>
      <c r="C7" s="83" t="s">
        <v>145</v>
      </c>
      <c r="D7" s="76">
        <v>5520000</v>
      </c>
      <c r="E7" s="107" t="s">
        <v>131</v>
      </c>
      <c r="F7" s="33">
        <v>460000</v>
      </c>
      <c r="G7" s="107" t="s">
        <v>131</v>
      </c>
      <c r="H7" s="33">
        <f>F7</f>
        <v>460000</v>
      </c>
      <c r="I7" s="114" t="s">
        <v>159</v>
      </c>
      <c r="K7" s="72"/>
    </row>
    <row r="8" spans="2:19" ht="27" customHeight="1" x14ac:dyDescent="0.15">
      <c r="B8" s="102" t="s">
        <v>110</v>
      </c>
      <c r="C8" s="83" t="s">
        <v>146</v>
      </c>
      <c r="D8" s="76">
        <v>11880000</v>
      </c>
      <c r="E8" s="107" t="s">
        <v>131</v>
      </c>
      <c r="F8" s="33">
        <v>990000</v>
      </c>
      <c r="G8" s="107" t="s">
        <v>131</v>
      </c>
      <c r="H8" s="33">
        <f>F8</f>
        <v>990000</v>
      </c>
      <c r="I8" s="114" t="s">
        <v>159</v>
      </c>
      <c r="J8" s="71"/>
      <c r="K8" s="72"/>
    </row>
    <row r="9" spans="2:19" ht="27" customHeight="1" x14ac:dyDescent="0.15">
      <c r="B9" s="101" t="s">
        <v>109</v>
      </c>
      <c r="C9" s="83" t="s">
        <v>117</v>
      </c>
      <c r="D9" s="76">
        <v>1620000</v>
      </c>
      <c r="E9" s="107" t="s">
        <v>131</v>
      </c>
      <c r="F9" s="33">
        <v>135000</v>
      </c>
      <c r="G9" s="107" t="s">
        <v>131</v>
      </c>
      <c r="H9" s="33">
        <f t="shared" si="0"/>
        <v>135000</v>
      </c>
      <c r="I9" s="114" t="s">
        <v>159</v>
      </c>
      <c r="K9" s="72"/>
    </row>
    <row r="10" spans="2:19" ht="27" customHeight="1" x14ac:dyDescent="0.15">
      <c r="B10" s="103" t="s">
        <v>134</v>
      </c>
      <c r="C10" s="77" t="s">
        <v>147</v>
      </c>
      <c r="D10" s="33">
        <v>12650400</v>
      </c>
      <c r="E10" s="107" t="s">
        <v>131</v>
      </c>
      <c r="F10" s="33">
        <v>1054200</v>
      </c>
      <c r="G10" s="107" t="s">
        <v>154</v>
      </c>
      <c r="H10" s="33">
        <f t="shared" si="0"/>
        <v>1054200</v>
      </c>
      <c r="I10" s="114" t="s">
        <v>159</v>
      </c>
      <c r="K10" s="72"/>
    </row>
    <row r="11" spans="2:19" ht="27" customHeight="1" x14ac:dyDescent="0.15">
      <c r="B11" s="101" t="s">
        <v>108</v>
      </c>
      <c r="C11" s="83" t="s">
        <v>115</v>
      </c>
      <c r="D11" s="76">
        <v>14928000</v>
      </c>
      <c r="E11" s="107" t="s">
        <v>131</v>
      </c>
      <c r="F11" s="33">
        <v>1244000</v>
      </c>
      <c r="G11" s="107" t="s">
        <v>131</v>
      </c>
      <c r="H11" s="33">
        <f t="shared" si="0"/>
        <v>1244000</v>
      </c>
      <c r="I11" s="114" t="s">
        <v>159</v>
      </c>
      <c r="K11" s="72"/>
    </row>
    <row r="12" spans="2:19" ht="27" customHeight="1" x14ac:dyDescent="0.15">
      <c r="B12" s="104" t="s">
        <v>107</v>
      </c>
      <c r="C12" s="83" t="s">
        <v>116</v>
      </c>
      <c r="D12" s="76">
        <v>8712000</v>
      </c>
      <c r="E12" s="107" t="s">
        <v>131</v>
      </c>
      <c r="F12" s="33">
        <v>726000</v>
      </c>
      <c r="G12" s="107" t="s">
        <v>131</v>
      </c>
      <c r="H12" s="33">
        <f>F12</f>
        <v>726000</v>
      </c>
      <c r="I12" s="114" t="s">
        <v>159</v>
      </c>
      <c r="J12" s="71"/>
      <c r="K12" s="72"/>
    </row>
    <row r="13" spans="2:19" ht="27" customHeight="1" x14ac:dyDescent="0.15">
      <c r="B13" s="103" t="s">
        <v>136</v>
      </c>
      <c r="C13" s="77" t="s">
        <v>148</v>
      </c>
      <c r="D13" s="33">
        <v>6600000</v>
      </c>
      <c r="E13" s="107" t="s">
        <v>131</v>
      </c>
      <c r="F13" s="200">
        <v>550000</v>
      </c>
      <c r="G13" s="166" t="s">
        <v>131</v>
      </c>
      <c r="H13" s="200">
        <f>F13</f>
        <v>550000</v>
      </c>
      <c r="I13" s="114" t="s">
        <v>159</v>
      </c>
      <c r="K13" s="72"/>
    </row>
    <row r="14" spans="2:19" ht="27" customHeight="1" x14ac:dyDescent="0.15">
      <c r="B14" s="165" t="s">
        <v>137</v>
      </c>
      <c r="C14" s="83" t="s">
        <v>148</v>
      </c>
      <c r="D14" s="76">
        <v>3660000</v>
      </c>
      <c r="E14" s="107" t="s">
        <v>131</v>
      </c>
      <c r="F14" s="201">
        <v>286460</v>
      </c>
      <c r="G14" s="166" t="s">
        <v>131</v>
      </c>
      <c r="H14" s="200">
        <f>F14</f>
        <v>286460</v>
      </c>
      <c r="I14" s="114" t="s">
        <v>163</v>
      </c>
      <c r="K14" s="72"/>
    </row>
    <row r="15" spans="2:19" ht="27" customHeight="1" x14ac:dyDescent="0.15">
      <c r="B15" s="106" t="s">
        <v>149</v>
      </c>
      <c r="C15" s="83" t="s">
        <v>119</v>
      </c>
      <c r="D15" s="76">
        <v>37650000</v>
      </c>
      <c r="E15" s="107" t="s">
        <v>131</v>
      </c>
      <c r="F15" s="201">
        <v>2664000</v>
      </c>
      <c r="G15" s="107" t="s">
        <v>131</v>
      </c>
      <c r="H15" s="33">
        <f>F15</f>
        <v>2664000</v>
      </c>
      <c r="I15" s="88" t="s">
        <v>164</v>
      </c>
      <c r="J15" s="71"/>
      <c r="K15" s="72"/>
    </row>
    <row r="16" spans="2:19" ht="27" customHeight="1" x14ac:dyDescent="0.15">
      <c r="B16" s="100" t="s">
        <v>150</v>
      </c>
      <c r="C16" s="83" t="s">
        <v>151</v>
      </c>
      <c r="D16" s="76">
        <v>240989000</v>
      </c>
      <c r="E16" s="107" t="s">
        <v>131</v>
      </c>
      <c r="F16" s="280">
        <v>33430000</v>
      </c>
      <c r="G16" s="107" t="s">
        <v>131</v>
      </c>
      <c r="H16" s="33">
        <f t="shared" si="0"/>
        <v>33430000</v>
      </c>
      <c r="I16" s="114" t="s">
        <v>165</v>
      </c>
      <c r="J16" s="71"/>
      <c r="K16" s="72"/>
    </row>
    <row r="17" spans="2:11" ht="27" customHeight="1" x14ac:dyDescent="0.15">
      <c r="B17" s="105" t="s">
        <v>152</v>
      </c>
      <c r="C17" s="77" t="s">
        <v>153</v>
      </c>
      <c r="D17" s="33">
        <v>1099847000</v>
      </c>
      <c r="E17" s="107" t="s">
        <v>131</v>
      </c>
      <c r="F17" s="201">
        <v>166813110</v>
      </c>
      <c r="G17" s="107" t="s">
        <v>131</v>
      </c>
      <c r="H17" s="33">
        <f t="shared" si="0"/>
        <v>166813110</v>
      </c>
      <c r="I17" s="114" t="s">
        <v>165</v>
      </c>
      <c r="K17" s="72"/>
    </row>
    <row r="18" spans="2:11" ht="27" customHeight="1" x14ac:dyDescent="0.15">
      <c r="B18" s="105" t="s">
        <v>190</v>
      </c>
      <c r="C18" s="77" t="s">
        <v>193</v>
      </c>
      <c r="D18" s="33">
        <v>1540000</v>
      </c>
      <c r="E18" s="107"/>
      <c r="F18" s="146"/>
      <c r="G18" s="107">
        <v>1540000</v>
      </c>
      <c r="H18" s="217">
        <v>1540000</v>
      </c>
      <c r="I18" s="114" t="s">
        <v>154</v>
      </c>
      <c r="K18" s="72"/>
    </row>
    <row r="19" spans="2:11" ht="27" customHeight="1" x14ac:dyDescent="0.15">
      <c r="B19" s="105" t="s">
        <v>194</v>
      </c>
      <c r="C19" s="77" t="s">
        <v>196</v>
      </c>
      <c r="D19" s="33">
        <v>1600000</v>
      </c>
      <c r="E19" s="107"/>
      <c r="F19" s="146"/>
      <c r="G19" s="107">
        <v>1600000</v>
      </c>
      <c r="H19" s="217">
        <v>1600000</v>
      </c>
      <c r="I19" s="114" t="s">
        <v>154</v>
      </c>
      <c r="K19" s="72"/>
    </row>
    <row r="20" spans="2:11" ht="27" customHeight="1" x14ac:dyDescent="0.15">
      <c r="B20" s="105" t="s">
        <v>195</v>
      </c>
      <c r="C20" s="77" t="s">
        <v>197</v>
      </c>
      <c r="D20" s="33">
        <v>19000000</v>
      </c>
      <c r="E20" s="107"/>
      <c r="F20" s="146"/>
      <c r="G20" s="107">
        <v>19000000</v>
      </c>
      <c r="H20" s="217">
        <v>17849250</v>
      </c>
      <c r="I20" s="114" t="s">
        <v>154</v>
      </c>
      <c r="K20" s="72"/>
    </row>
    <row r="21" spans="2:11" ht="27" customHeight="1" x14ac:dyDescent="0.15">
      <c r="B21" s="105" t="s">
        <v>203</v>
      </c>
      <c r="C21" s="77" t="s">
        <v>206</v>
      </c>
      <c r="D21" s="33">
        <v>19550000</v>
      </c>
      <c r="E21" s="107"/>
      <c r="F21" s="146"/>
      <c r="G21" s="107">
        <v>19550000</v>
      </c>
      <c r="H21" s="217">
        <v>19550000</v>
      </c>
      <c r="I21" s="114" t="s">
        <v>154</v>
      </c>
      <c r="K21" s="72"/>
    </row>
    <row r="22" spans="2:11" ht="27" customHeight="1" x14ac:dyDescent="0.15">
      <c r="B22" s="105" t="s">
        <v>207</v>
      </c>
      <c r="C22" s="77" t="s">
        <v>264</v>
      </c>
      <c r="D22" s="33">
        <v>4500000</v>
      </c>
      <c r="E22" s="107"/>
      <c r="F22" s="146"/>
      <c r="G22" s="107">
        <v>4500000</v>
      </c>
      <c r="H22" s="217">
        <v>4500000</v>
      </c>
      <c r="I22" s="114" t="s">
        <v>154</v>
      </c>
      <c r="K22" s="72"/>
    </row>
    <row r="23" spans="2:11" ht="27" customHeight="1" x14ac:dyDescent="0.15">
      <c r="B23" s="105" t="s">
        <v>209</v>
      </c>
      <c r="C23" s="77" t="s">
        <v>166</v>
      </c>
      <c r="D23" s="33">
        <v>2200000</v>
      </c>
      <c r="E23" s="107"/>
      <c r="F23" s="146"/>
      <c r="G23" s="107">
        <v>2200000</v>
      </c>
      <c r="H23" s="217">
        <v>2200000</v>
      </c>
      <c r="I23" s="114" t="s">
        <v>154</v>
      </c>
      <c r="K23" s="72"/>
    </row>
    <row r="24" spans="2:11" ht="27" customHeight="1" x14ac:dyDescent="0.15">
      <c r="B24" s="105" t="s">
        <v>213</v>
      </c>
      <c r="C24" s="77" t="s">
        <v>216</v>
      </c>
      <c r="D24" s="33">
        <v>2000000</v>
      </c>
      <c r="E24" s="107"/>
      <c r="F24" s="146"/>
      <c r="G24" s="107">
        <v>2000000</v>
      </c>
      <c r="H24" s="217">
        <v>2000000</v>
      </c>
      <c r="I24" s="114" t="s">
        <v>154</v>
      </c>
      <c r="K24" s="72"/>
    </row>
    <row r="25" spans="2:11" ht="27" customHeight="1" x14ac:dyDescent="0.15">
      <c r="B25" s="105" t="s">
        <v>214</v>
      </c>
      <c r="C25" s="77" t="s">
        <v>217</v>
      </c>
      <c r="D25" s="33">
        <v>900000</v>
      </c>
      <c r="E25" s="107"/>
      <c r="F25" s="146"/>
      <c r="G25" s="107">
        <v>900000</v>
      </c>
      <c r="H25" s="217">
        <v>900000</v>
      </c>
      <c r="I25" s="114" t="s">
        <v>154</v>
      </c>
      <c r="K25" s="72"/>
    </row>
    <row r="26" spans="2:11" ht="27" customHeight="1" x14ac:dyDescent="0.15">
      <c r="B26" s="105" t="s">
        <v>215</v>
      </c>
      <c r="C26" s="77" t="s">
        <v>218</v>
      </c>
      <c r="D26" s="33">
        <v>2970000</v>
      </c>
      <c r="E26" s="107"/>
      <c r="F26" s="146"/>
      <c r="G26" s="107">
        <v>2970000</v>
      </c>
      <c r="H26" s="217">
        <v>2970000</v>
      </c>
      <c r="I26" s="114" t="s">
        <v>154</v>
      </c>
      <c r="K26" s="72"/>
    </row>
    <row r="27" spans="2:11" ht="27" customHeight="1" x14ac:dyDescent="0.15">
      <c r="B27" s="105" t="s">
        <v>261</v>
      </c>
      <c r="C27" s="77" t="s">
        <v>166</v>
      </c>
      <c r="D27" s="33">
        <v>1800000</v>
      </c>
      <c r="E27" s="107"/>
      <c r="F27" s="146"/>
      <c r="G27" s="107">
        <v>1800000</v>
      </c>
      <c r="H27" s="217">
        <v>1800000</v>
      </c>
      <c r="I27" s="114" t="s">
        <v>154</v>
      </c>
      <c r="K27" s="72"/>
    </row>
    <row r="28" spans="2:11" ht="27" customHeight="1" x14ac:dyDescent="0.15">
      <c r="B28" s="105" t="s">
        <v>223</v>
      </c>
      <c r="C28" s="77" t="s">
        <v>169</v>
      </c>
      <c r="D28" s="33">
        <v>1147300</v>
      </c>
      <c r="E28" s="107"/>
      <c r="F28" s="146"/>
      <c r="G28" s="107">
        <v>1147300</v>
      </c>
      <c r="H28" s="217">
        <v>1147300</v>
      </c>
      <c r="I28" s="114" t="s">
        <v>154</v>
      </c>
      <c r="K28" s="72"/>
    </row>
    <row r="29" spans="2:11" ht="27" customHeight="1" x14ac:dyDescent="0.15">
      <c r="B29" s="105" t="s">
        <v>224</v>
      </c>
      <c r="C29" s="77" t="s">
        <v>170</v>
      </c>
      <c r="D29" s="33">
        <v>3690000</v>
      </c>
      <c r="E29" s="107"/>
      <c r="F29" s="146"/>
      <c r="G29" s="107">
        <v>3690000</v>
      </c>
      <c r="H29" s="217">
        <v>3690000</v>
      </c>
      <c r="I29" s="114" t="s">
        <v>154</v>
      </c>
      <c r="K29" s="72"/>
    </row>
    <row r="30" spans="2:11" ht="27" customHeight="1" x14ac:dyDescent="0.15">
      <c r="B30" s="105" t="s">
        <v>225</v>
      </c>
      <c r="C30" s="77" t="s">
        <v>237</v>
      </c>
      <c r="D30" s="33">
        <v>19122000</v>
      </c>
      <c r="E30" s="107"/>
      <c r="F30" s="146"/>
      <c r="G30" s="107">
        <v>19122000</v>
      </c>
      <c r="H30" s="217">
        <v>19122000</v>
      </c>
      <c r="I30" s="114" t="s">
        <v>154</v>
      </c>
      <c r="K30" s="72"/>
    </row>
    <row r="31" spans="2:11" ht="27" customHeight="1" x14ac:dyDescent="0.15">
      <c r="B31" s="105" t="s">
        <v>226</v>
      </c>
      <c r="C31" s="77" t="s">
        <v>170</v>
      </c>
      <c r="D31" s="33">
        <v>2977500</v>
      </c>
      <c r="E31" s="107"/>
      <c r="F31" s="146"/>
      <c r="G31" s="107">
        <v>2977500</v>
      </c>
      <c r="H31" s="217">
        <v>2977500</v>
      </c>
      <c r="I31" s="114" t="s">
        <v>154</v>
      </c>
      <c r="K31" s="72"/>
    </row>
    <row r="32" spans="2:11" ht="27" customHeight="1" x14ac:dyDescent="0.15">
      <c r="B32" s="105" t="s">
        <v>227</v>
      </c>
      <c r="C32" s="77" t="s">
        <v>238</v>
      </c>
      <c r="D32" s="33">
        <v>11000000</v>
      </c>
      <c r="E32" s="107"/>
      <c r="F32" s="146"/>
      <c r="G32" s="107">
        <v>11000000</v>
      </c>
      <c r="H32" s="217">
        <v>11000000</v>
      </c>
      <c r="I32" s="114" t="s">
        <v>154</v>
      </c>
      <c r="K32" s="72"/>
    </row>
    <row r="33" spans="2:11" ht="27" customHeight="1" x14ac:dyDescent="0.15">
      <c r="B33" s="105" t="s">
        <v>228</v>
      </c>
      <c r="C33" s="77" t="s">
        <v>168</v>
      </c>
      <c r="D33" s="33">
        <v>16500000</v>
      </c>
      <c r="E33" s="107"/>
      <c r="F33" s="146"/>
      <c r="G33" s="107">
        <v>16500000</v>
      </c>
      <c r="H33" s="217">
        <v>16500000</v>
      </c>
      <c r="I33" s="114" t="s">
        <v>154</v>
      </c>
      <c r="K33" s="72"/>
    </row>
    <row r="34" spans="2:11" ht="27" customHeight="1" x14ac:dyDescent="0.15">
      <c r="B34" s="177" t="s">
        <v>229</v>
      </c>
      <c r="C34" s="172" t="s">
        <v>239</v>
      </c>
      <c r="D34" s="178">
        <v>1872200</v>
      </c>
      <c r="E34" s="166"/>
      <c r="F34" s="167"/>
      <c r="G34" s="178">
        <v>1872200</v>
      </c>
      <c r="H34" s="168">
        <v>1872200</v>
      </c>
      <c r="I34" s="114" t="s">
        <v>154</v>
      </c>
      <c r="J34" s="71"/>
      <c r="K34" s="72"/>
    </row>
    <row r="35" spans="2:11" ht="27" customHeight="1" x14ac:dyDescent="0.15">
      <c r="B35" s="177" t="s">
        <v>230</v>
      </c>
      <c r="C35" s="172" t="s">
        <v>240</v>
      </c>
      <c r="D35" s="173">
        <v>1104000</v>
      </c>
      <c r="E35" s="166"/>
      <c r="F35" s="167"/>
      <c r="G35" s="173">
        <v>1104000</v>
      </c>
      <c r="H35" s="168">
        <v>1104000</v>
      </c>
      <c r="I35" s="114" t="s">
        <v>154</v>
      </c>
      <c r="J35" s="71"/>
      <c r="K35" s="72"/>
    </row>
    <row r="36" spans="2:11" ht="27" customHeight="1" x14ac:dyDescent="0.15">
      <c r="B36" s="174" t="s">
        <v>231</v>
      </c>
      <c r="C36" s="172" t="s">
        <v>241</v>
      </c>
      <c r="D36" s="173">
        <v>1560000</v>
      </c>
      <c r="E36" s="166"/>
      <c r="F36" s="167"/>
      <c r="G36" s="173">
        <v>1560000</v>
      </c>
      <c r="H36" s="168">
        <v>1560000</v>
      </c>
      <c r="I36" s="161" t="s">
        <v>131</v>
      </c>
      <c r="J36" s="71"/>
      <c r="K36" s="72"/>
    </row>
    <row r="37" spans="2:11" ht="27" customHeight="1" x14ac:dyDescent="0.15">
      <c r="B37" s="174" t="s">
        <v>232</v>
      </c>
      <c r="C37" s="172" t="s">
        <v>242</v>
      </c>
      <c r="D37" s="173">
        <v>1000000</v>
      </c>
      <c r="E37" s="166"/>
      <c r="F37" s="167"/>
      <c r="G37" s="173">
        <v>1000000</v>
      </c>
      <c r="H37" s="168">
        <v>1000000</v>
      </c>
      <c r="I37" s="161" t="s">
        <v>131</v>
      </c>
      <c r="J37" s="71"/>
      <c r="K37" s="72"/>
    </row>
    <row r="38" spans="2:11" ht="27" customHeight="1" x14ac:dyDescent="0.15">
      <c r="B38" s="175" t="s">
        <v>233</v>
      </c>
      <c r="C38" s="172" t="s">
        <v>167</v>
      </c>
      <c r="D38" s="173">
        <v>4085000</v>
      </c>
      <c r="E38" s="166"/>
      <c r="F38" s="167"/>
      <c r="G38" s="173">
        <v>4085000</v>
      </c>
      <c r="H38" s="168">
        <v>4085000</v>
      </c>
      <c r="I38" s="161" t="s">
        <v>131</v>
      </c>
      <c r="J38" s="71"/>
      <c r="K38" s="72"/>
    </row>
    <row r="39" spans="2:11" ht="27" customHeight="1" x14ac:dyDescent="0.15">
      <c r="B39" s="175" t="s">
        <v>234</v>
      </c>
      <c r="C39" s="172" t="s">
        <v>170</v>
      </c>
      <c r="D39" s="173">
        <v>4079900</v>
      </c>
      <c r="E39" s="166"/>
      <c r="F39" s="167"/>
      <c r="G39" s="173">
        <v>4079900</v>
      </c>
      <c r="H39" s="168">
        <v>4079900</v>
      </c>
      <c r="I39" s="161" t="s">
        <v>131</v>
      </c>
      <c r="J39" s="71"/>
      <c r="K39" s="72"/>
    </row>
    <row r="40" spans="2:11" ht="27" customHeight="1" x14ac:dyDescent="0.15">
      <c r="B40" s="183" t="s">
        <v>235</v>
      </c>
      <c r="C40" s="184" t="s">
        <v>243</v>
      </c>
      <c r="D40" s="185">
        <v>2970000</v>
      </c>
      <c r="E40" s="187"/>
      <c r="F40" s="188"/>
      <c r="G40" s="185">
        <v>2970000</v>
      </c>
      <c r="H40" s="168">
        <v>2970000</v>
      </c>
      <c r="I40" s="161" t="s">
        <v>131</v>
      </c>
      <c r="J40" s="71"/>
      <c r="K40" s="72"/>
    </row>
    <row r="41" spans="2:11" ht="27" customHeight="1" thickBot="1" x14ac:dyDescent="0.2">
      <c r="B41" s="162" t="s">
        <v>236</v>
      </c>
      <c r="C41" s="163" t="s">
        <v>244</v>
      </c>
      <c r="D41" s="180">
        <v>2992000</v>
      </c>
      <c r="E41" s="169"/>
      <c r="F41" s="170"/>
      <c r="G41" s="171">
        <v>2992000</v>
      </c>
      <c r="H41" s="171">
        <v>2992000</v>
      </c>
      <c r="I41" s="164" t="s">
        <v>131</v>
      </c>
      <c r="J41" s="71"/>
      <c r="K41" s="72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P162"/>
  <sheetViews>
    <sheetView zoomScale="80" zoomScaleNormal="80" workbookViewId="0">
      <selection activeCell="C22" sqref="C22"/>
    </sheetView>
  </sheetViews>
  <sheetFormatPr defaultRowHeight="13.5" x14ac:dyDescent="0.1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 x14ac:dyDescent="0.15">
      <c r="B1" s="219" t="s">
        <v>10</v>
      </c>
      <c r="C1" s="219"/>
      <c r="D1" s="219"/>
      <c r="E1" s="219"/>
      <c r="F1" s="219"/>
    </row>
    <row r="2" spans="2:9" ht="15" customHeight="1" thickBot="1" x14ac:dyDescent="0.2">
      <c r="B2" s="93" t="s">
        <v>132</v>
      </c>
      <c r="C2" s="20"/>
      <c r="D2" s="22"/>
      <c r="E2" s="22"/>
      <c r="F2" s="32" t="s">
        <v>103</v>
      </c>
    </row>
    <row r="3" spans="2:9" ht="24.95" customHeight="1" x14ac:dyDescent="0.15">
      <c r="B3" s="224" t="s">
        <v>34</v>
      </c>
      <c r="C3" s="45" t="s">
        <v>35</v>
      </c>
      <c r="D3" s="227" t="s">
        <v>268</v>
      </c>
      <c r="E3" s="228"/>
      <c r="F3" s="229"/>
    </row>
    <row r="4" spans="2:9" ht="24.95" customHeight="1" x14ac:dyDescent="0.15">
      <c r="B4" s="225"/>
      <c r="C4" s="46" t="s">
        <v>36</v>
      </c>
      <c r="D4" s="109">
        <v>3660000</v>
      </c>
      <c r="E4" s="48" t="s">
        <v>94</v>
      </c>
      <c r="F4" s="108">
        <v>3660000</v>
      </c>
    </row>
    <row r="5" spans="2:9" ht="24.95" customHeight="1" x14ac:dyDescent="0.15">
      <c r="B5" s="225"/>
      <c r="C5" s="46" t="s">
        <v>37</v>
      </c>
      <c r="D5" s="112">
        <f>(+F5/D4)*100%</f>
        <v>1</v>
      </c>
      <c r="E5" s="48" t="s">
        <v>16</v>
      </c>
      <c r="F5" s="108">
        <f>F4</f>
        <v>3660000</v>
      </c>
    </row>
    <row r="6" spans="2:9" ht="24.95" customHeight="1" x14ac:dyDescent="0.15">
      <c r="B6" s="225"/>
      <c r="C6" s="46" t="s">
        <v>15</v>
      </c>
      <c r="D6" s="51" t="s">
        <v>182</v>
      </c>
      <c r="E6" s="52" t="s">
        <v>55</v>
      </c>
      <c r="F6" s="53" t="s">
        <v>302</v>
      </c>
    </row>
    <row r="7" spans="2:9" ht="24.95" customHeight="1" x14ac:dyDescent="0.15">
      <c r="B7" s="225"/>
      <c r="C7" s="46" t="s">
        <v>38</v>
      </c>
      <c r="D7" s="54" t="s">
        <v>68</v>
      </c>
      <c r="E7" s="52" t="s">
        <v>39</v>
      </c>
      <c r="F7" s="55" t="s">
        <v>299</v>
      </c>
      <c r="I7" t="s">
        <v>104</v>
      </c>
    </row>
    <row r="8" spans="2:9" ht="24.95" customHeight="1" x14ac:dyDescent="0.15">
      <c r="B8" s="225"/>
      <c r="C8" s="46" t="s">
        <v>40</v>
      </c>
      <c r="D8" s="54" t="s">
        <v>93</v>
      </c>
      <c r="E8" s="52" t="s">
        <v>18</v>
      </c>
      <c r="F8" s="182" t="s">
        <v>143</v>
      </c>
    </row>
    <row r="9" spans="2:9" ht="24.95" customHeight="1" thickBot="1" x14ac:dyDescent="0.2">
      <c r="B9" s="226"/>
      <c r="C9" s="56" t="s">
        <v>41</v>
      </c>
      <c r="D9" s="57" t="s">
        <v>69</v>
      </c>
      <c r="E9" s="58" t="s">
        <v>42</v>
      </c>
      <c r="F9" s="64" t="s">
        <v>301</v>
      </c>
    </row>
    <row r="10" spans="2:9" ht="14.25" thickBot="1" x14ac:dyDescent="0.2"/>
    <row r="11" spans="2:9" ht="24.95" customHeight="1" x14ac:dyDescent="0.15">
      <c r="B11" s="224" t="s">
        <v>34</v>
      </c>
      <c r="C11" s="45" t="s">
        <v>35</v>
      </c>
      <c r="D11" s="227" t="s">
        <v>269</v>
      </c>
      <c r="E11" s="228"/>
      <c r="F11" s="229"/>
    </row>
    <row r="12" spans="2:9" ht="24.95" customHeight="1" x14ac:dyDescent="0.15">
      <c r="B12" s="225"/>
      <c r="C12" s="46" t="s">
        <v>36</v>
      </c>
      <c r="D12" s="109">
        <v>6960000</v>
      </c>
      <c r="E12" s="48" t="s">
        <v>94</v>
      </c>
      <c r="F12" s="108">
        <v>6600000</v>
      </c>
    </row>
    <row r="13" spans="2:9" ht="24.95" customHeight="1" x14ac:dyDescent="0.15">
      <c r="B13" s="225"/>
      <c r="C13" s="46" t="s">
        <v>37</v>
      </c>
      <c r="D13" s="112">
        <f>(+F13/D12)*100%</f>
        <v>0.94827586206896552</v>
      </c>
      <c r="E13" s="48" t="s">
        <v>16</v>
      </c>
      <c r="F13" s="108">
        <f>F12</f>
        <v>6600000</v>
      </c>
    </row>
    <row r="14" spans="2:9" ht="24.95" customHeight="1" x14ac:dyDescent="0.15">
      <c r="B14" s="225"/>
      <c r="C14" s="46" t="s">
        <v>15</v>
      </c>
      <c r="D14" s="51" t="s">
        <v>182</v>
      </c>
      <c r="E14" s="52" t="s">
        <v>55</v>
      </c>
      <c r="F14" s="53" t="s">
        <v>302</v>
      </c>
    </row>
    <row r="15" spans="2:9" ht="24.95" customHeight="1" x14ac:dyDescent="0.15">
      <c r="B15" s="225"/>
      <c r="C15" s="46" t="s">
        <v>38</v>
      </c>
      <c r="D15" s="54" t="s">
        <v>68</v>
      </c>
      <c r="E15" s="52" t="s">
        <v>39</v>
      </c>
      <c r="F15" s="55" t="s">
        <v>299</v>
      </c>
      <c r="I15" t="s">
        <v>104</v>
      </c>
    </row>
    <row r="16" spans="2:9" ht="24.95" customHeight="1" x14ac:dyDescent="0.15">
      <c r="B16" s="225"/>
      <c r="C16" s="46" t="s">
        <v>40</v>
      </c>
      <c r="D16" s="54" t="s">
        <v>93</v>
      </c>
      <c r="E16" s="52" t="s">
        <v>18</v>
      </c>
      <c r="F16" s="55" t="s">
        <v>148</v>
      </c>
    </row>
    <row r="17" spans="2:9" ht="24.95" customHeight="1" thickBot="1" x14ac:dyDescent="0.2">
      <c r="B17" s="226"/>
      <c r="C17" s="56" t="s">
        <v>41</v>
      </c>
      <c r="D17" s="57" t="s">
        <v>69</v>
      </c>
      <c r="E17" s="58" t="s">
        <v>42</v>
      </c>
      <c r="F17" s="64" t="s">
        <v>300</v>
      </c>
    </row>
    <row r="18" spans="2:9" ht="14.25" thickBot="1" x14ac:dyDescent="0.2"/>
    <row r="19" spans="2:9" ht="24.95" customHeight="1" x14ac:dyDescent="0.15">
      <c r="B19" s="224" t="s">
        <v>34</v>
      </c>
      <c r="C19" s="45" t="s">
        <v>35</v>
      </c>
      <c r="D19" s="227" t="s">
        <v>279</v>
      </c>
      <c r="E19" s="228"/>
      <c r="F19" s="229"/>
    </row>
    <row r="20" spans="2:9" ht="24.95" customHeight="1" x14ac:dyDescent="0.15">
      <c r="B20" s="225"/>
      <c r="C20" s="46" t="s">
        <v>36</v>
      </c>
      <c r="D20" s="109">
        <v>5160000</v>
      </c>
      <c r="E20" s="48" t="s">
        <v>94</v>
      </c>
      <c r="F20" s="108">
        <v>4980000</v>
      </c>
    </row>
    <row r="21" spans="2:9" ht="24.95" customHeight="1" x14ac:dyDescent="0.15">
      <c r="B21" s="225"/>
      <c r="C21" s="46" t="s">
        <v>37</v>
      </c>
      <c r="D21" s="112">
        <f>(+F21/D20)*100%</f>
        <v>0.96511627906976749</v>
      </c>
      <c r="E21" s="48" t="s">
        <v>16</v>
      </c>
      <c r="F21" s="108">
        <f>F20</f>
        <v>4980000</v>
      </c>
    </row>
    <row r="22" spans="2:9" ht="24.95" customHeight="1" x14ac:dyDescent="0.15">
      <c r="B22" s="225"/>
      <c r="C22" s="46" t="s">
        <v>15</v>
      </c>
      <c r="D22" s="51" t="s">
        <v>182</v>
      </c>
      <c r="E22" s="52" t="s">
        <v>55</v>
      </c>
      <c r="F22" s="53" t="s">
        <v>302</v>
      </c>
    </row>
    <row r="23" spans="2:9" ht="24.95" customHeight="1" x14ac:dyDescent="0.15">
      <c r="B23" s="225"/>
      <c r="C23" s="46" t="s">
        <v>38</v>
      </c>
      <c r="D23" s="54" t="s">
        <v>68</v>
      </c>
      <c r="E23" s="52" t="s">
        <v>39</v>
      </c>
      <c r="F23" s="55" t="s">
        <v>299</v>
      </c>
      <c r="I23" t="s">
        <v>104</v>
      </c>
    </row>
    <row r="24" spans="2:9" ht="24.95" customHeight="1" x14ac:dyDescent="0.15">
      <c r="B24" s="225"/>
      <c r="C24" s="46" t="s">
        <v>40</v>
      </c>
      <c r="D24" s="54" t="s">
        <v>93</v>
      </c>
      <c r="E24" s="52" t="s">
        <v>18</v>
      </c>
      <c r="F24" s="55" t="s">
        <v>303</v>
      </c>
    </row>
    <row r="25" spans="2:9" ht="24.95" customHeight="1" thickBot="1" x14ac:dyDescent="0.2">
      <c r="B25" s="226"/>
      <c r="C25" s="56" t="s">
        <v>41</v>
      </c>
      <c r="D25" s="57" t="s">
        <v>69</v>
      </c>
      <c r="E25" s="58" t="s">
        <v>42</v>
      </c>
      <c r="F25" s="64" t="s">
        <v>304</v>
      </c>
    </row>
    <row r="26" spans="2:9" ht="14.25" thickBot="1" x14ac:dyDescent="0.2"/>
    <row r="27" spans="2:9" ht="24.95" customHeight="1" x14ac:dyDescent="0.15">
      <c r="B27" s="224" t="s">
        <v>34</v>
      </c>
      <c r="C27" s="45" t="s">
        <v>35</v>
      </c>
      <c r="D27" s="227" t="s">
        <v>270</v>
      </c>
      <c r="E27" s="228"/>
      <c r="F27" s="229"/>
    </row>
    <row r="28" spans="2:9" ht="24.95" customHeight="1" x14ac:dyDescent="0.15">
      <c r="B28" s="225"/>
      <c r="C28" s="46" t="s">
        <v>36</v>
      </c>
      <c r="D28" s="109">
        <v>5004000</v>
      </c>
      <c r="E28" s="48" t="s">
        <v>94</v>
      </c>
      <c r="F28" s="108">
        <v>4356000</v>
      </c>
    </row>
    <row r="29" spans="2:9" ht="24.95" customHeight="1" x14ac:dyDescent="0.15">
      <c r="B29" s="225"/>
      <c r="C29" s="46" t="s">
        <v>37</v>
      </c>
      <c r="D29" s="112">
        <f>(+F29/D28)*100%</f>
        <v>0.87050359712230219</v>
      </c>
      <c r="E29" s="48" t="s">
        <v>16</v>
      </c>
      <c r="F29" s="108">
        <f>F28</f>
        <v>4356000</v>
      </c>
    </row>
    <row r="30" spans="2:9" ht="24.95" customHeight="1" x14ac:dyDescent="0.15">
      <c r="B30" s="225"/>
      <c r="C30" s="46" t="s">
        <v>15</v>
      </c>
      <c r="D30" s="51" t="s">
        <v>182</v>
      </c>
      <c r="E30" s="52" t="s">
        <v>55</v>
      </c>
      <c r="F30" s="53" t="s">
        <v>302</v>
      </c>
    </row>
    <row r="31" spans="2:9" ht="24.95" customHeight="1" x14ac:dyDescent="0.15">
      <c r="B31" s="225"/>
      <c r="C31" s="46" t="s">
        <v>38</v>
      </c>
      <c r="D31" s="54" t="s">
        <v>179</v>
      </c>
      <c r="E31" s="52" t="s">
        <v>39</v>
      </c>
      <c r="F31" s="55" t="s">
        <v>299</v>
      </c>
      <c r="I31" t="s">
        <v>104</v>
      </c>
    </row>
    <row r="32" spans="2:9" ht="24.95" customHeight="1" x14ac:dyDescent="0.15">
      <c r="B32" s="225"/>
      <c r="C32" s="46" t="s">
        <v>40</v>
      </c>
      <c r="D32" s="54" t="s">
        <v>93</v>
      </c>
      <c r="E32" s="52" t="s">
        <v>18</v>
      </c>
      <c r="F32" s="55" t="s">
        <v>305</v>
      </c>
    </row>
    <row r="33" spans="2:16" ht="24.95" customHeight="1" thickBot="1" x14ac:dyDescent="0.2">
      <c r="B33" s="226"/>
      <c r="C33" s="56" t="s">
        <v>41</v>
      </c>
      <c r="D33" s="57" t="s">
        <v>69</v>
      </c>
      <c r="E33" s="58" t="s">
        <v>42</v>
      </c>
      <c r="F33" s="64" t="s">
        <v>306</v>
      </c>
    </row>
    <row r="34" spans="2:16" ht="14.25" thickBot="1" x14ac:dyDescent="0.2"/>
    <row r="35" spans="2:16" ht="24.95" customHeight="1" x14ac:dyDescent="0.15">
      <c r="B35" s="224" t="s">
        <v>34</v>
      </c>
      <c r="C35" s="45" t="s">
        <v>35</v>
      </c>
      <c r="D35" s="227" t="s">
        <v>271</v>
      </c>
      <c r="E35" s="228"/>
      <c r="F35" s="229"/>
    </row>
    <row r="36" spans="2:16" ht="24.95" customHeight="1" x14ac:dyDescent="0.15">
      <c r="B36" s="225"/>
      <c r="C36" s="46" t="s">
        <v>36</v>
      </c>
      <c r="D36" s="109">
        <v>9156000</v>
      </c>
      <c r="E36" s="48" t="s">
        <v>94</v>
      </c>
      <c r="F36" s="108">
        <v>9108000</v>
      </c>
      <c r="P36">
        <v>3</v>
      </c>
    </row>
    <row r="37" spans="2:16" ht="24.95" customHeight="1" x14ac:dyDescent="0.15">
      <c r="B37" s="225"/>
      <c r="C37" s="46" t="s">
        <v>37</v>
      </c>
      <c r="D37" s="50">
        <f>(+F37/D36)*100%</f>
        <v>0.99475753604193973</v>
      </c>
      <c r="E37" s="48" t="s">
        <v>16</v>
      </c>
      <c r="F37" s="108">
        <f>F36</f>
        <v>9108000</v>
      </c>
    </row>
    <row r="38" spans="2:16" ht="24.95" customHeight="1" x14ac:dyDescent="0.15">
      <c r="B38" s="225"/>
      <c r="C38" s="46" t="s">
        <v>15</v>
      </c>
      <c r="D38" s="51" t="s">
        <v>182</v>
      </c>
      <c r="E38" s="52" t="s">
        <v>55</v>
      </c>
      <c r="F38" s="53" t="s">
        <v>302</v>
      </c>
    </row>
    <row r="39" spans="2:16" ht="24.95" customHeight="1" x14ac:dyDescent="0.15">
      <c r="B39" s="225"/>
      <c r="C39" s="46" t="s">
        <v>38</v>
      </c>
      <c r="D39" s="54" t="s">
        <v>156</v>
      </c>
      <c r="E39" s="52" t="s">
        <v>39</v>
      </c>
      <c r="F39" s="55" t="s">
        <v>299</v>
      </c>
      <c r="I39" t="s">
        <v>104</v>
      </c>
    </row>
    <row r="40" spans="2:16" ht="24.95" customHeight="1" x14ac:dyDescent="0.15">
      <c r="B40" s="225"/>
      <c r="C40" s="46" t="s">
        <v>40</v>
      </c>
      <c r="D40" s="54" t="s">
        <v>93</v>
      </c>
      <c r="E40" s="52" t="s">
        <v>18</v>
      </c>
      <c r="F40" s="55" t="s">
        <v>307</v>
      </c>
    </row>
    <row r="41" spans="2:16" ht="24.95" customHeight="1" thickBot="1" x14ac:dyDescent="0.2">
      <c r="B41" s="226"/>
      <c r="C41" s="56" t="s">
        <v>41</v>
      </c>
      <c r="D41" s="57" t="s">
        <v>69</v>
      </c>
      <c r="E41" s="58" t="s">
        <v>42</v>
      </c>
      <c r="F41" s="64" t="s">
        <v>171</v>
      </c>
    </row>
    <row r="42" spans="2:16" ht="14.25" thickBot="1" x14ac:dyDescent="0.2"/>
    <row r="43" spans="2:16" ht="24.95" customHeight="1" x14ac:dyDescent="0.15">
      <c r="B43" s="224" t="s">
        <v>34</v>
      </c>
      <c r="C43" s="45" t="s">
        <v>35</v>
      </c>
      <c r="D43" s="227" t="s">
        <v>272</v>
      </c>
      <c r="E43" s="228"/>
      <c r="F43" s="229"/>
    </row>
    <row r="44" spans="2:16" ht="24.95" customHeight="1" x14ac:dyDescent="0.15">
      <c r="B44" s="225"/>
      <c r="C44" s="46" t="s">
        <v>36</v>
      </c>
      <c r="D44" s="109">
        <v>16512000</v>
      </c>
      <c r="E44" s="48" t="s">
        <v>94</v>
      </c>
      <c r="F44" s="108">
        <v>15120000</v>
      </c>
    </row>
    <row r="45" spans="2:16" ht="24.95" customHeight="1" x14ac:dyDescent="0.15">
      <c r="B45" s="225"/>
      <c r="C45" s="46" t="s">
        <v>37</v>
      </c>
      <c r="D45" s="50">
        <f>(+F45/D44)*100%</f>
        <v>0.91569767441860461</v>
      </c>
      <c r="E45" s="48" t="s">
        <v>16</v>
      </c>
      <c r="F45" s="108">
        <f>F44</f>
        <v>15120000</v>
      </c>
    </row>
    <row r="46" spans="2:16" ht="24.95" customHeight="1" x14ac:dyDescent="0.15">
      <c r="B46" s="225"/>
      <c r="C46" s="46" t="s">
        <v>15</v>
      </c>
      <c r="D46" s="51" t="s">
        <v>182</v>
      </c>
      <c r="E46" s="52" t="s">
        <v>55</v>
      </c>
      <c r="F46" s="53" t="s">
        <v>302</v>
      </c>
    </row>
    <row r="47" spans="2:16" ht="24.95" customHeight="1" x14ac:dyDescent="0.15">
      <c r="B47" s="225"/>
      <c r="C47" s="46" t="s">
        <v>38</v>
      </c>
      <c r="D47" s="54" t="s">
        <v>178</v>
      </c>
      <c r="E47" s="52" t="s">
        <v>39</v>
      </c>
      <c r="F47" s="55" t="s">
        <v>299</v>
      </c>
      <c r="I47" t="s">
        <v>104</v>
      </c>
    </row>
    <row r="48" spans="2:16" ht="24.95" customHeight="1" x14ac:dyDescent="0.15">
      <c r="B48" s="225"/>
      <c r="C48" s="46" t="s">
        <v>40</v>
      </c>
      <c r="D48" s="54" t="s">
        <v>93</v>
      </c>
      <c r="E48" s="52" t="s">
        <v>18</v>
      </c>
      <c r="F48" s="55" t="s">
        <v>309</v>
      </c>
    </row>
    <row r="49" spans="2:9" ht="24.95" customHeight="1" thickBot="1" x14ac:dyDescent="0.2">
      <c r="B49" s="226"/>
      <c r="C49" s="56" t="s">
        <v>41</v>
      </c>
      <c r="D49" s="57" t="s">
        <v>69</v>
      </c>
      <c r="E49" s="58" t="s">
        <v>42</v>
      </c>
      <c r="F49" s="64" t="s">
        <v>308</v>
      </c>
    </row>
    <row r="50" spans="2:9" ht="14.25" thickBot="1" x14ac:dyDescent="0.2"/>
    <row r="51" spans="2:9" ht="30" customHeight="1" x14ac:dyDescent="0.15">
      <c r="B51" s="224" t="s">
        <v>34</v>
      </c>
      <c r="C51" s="45" t="s">
        <v>35</v>
      </c>
      <c r="D51" s="227" t="s">
        <v>273</v>
      </c>
      <c r="E51" s="228"/>
      <c r="F51" s="229"/>
    </row>
    <row r="52" spans="2:9" ht="30" customHeight="1" x14ac:dyDescent="0.15">
      <c r="B52" s="225"/>
      <c r="C52" s="46" t="s">
        <v>36</v>
      </c>
      <c r="D52" s="109">
        <v>5850000</v>
      </c>
      <c r="E52" s="48" t="s">
        <v>94</v>
      </c>
      <c r="F52" s="108">
        <v>5520000</v>
      </c>
    </row>
    <row r="53" spans="2:9" ht="30" customHeight="1" x14ac:dyDescent="0.15">
      <c r="B53" s="225"/>
      <c r="C53" s="46" t="s">
        <v>37</v>
      </c>
      <c r="D53" s="50">
        <f>(+F53/D52)*100%</f>
        <v>0.94358974358974357</v>
      </c>
      <c r="E53" s="48" t="s">
        <v>16</v>
      </c>
      <c r="F53" s="108">
        <f>F52</f>
        <v>5520000</v>
      </c>
    </row>
    <row r="54" spans="2:9" ht="30" customHeight="1" x14ac:dyDescent="0.15">
      <c r="B54" s="225"/>
      <c r="C54" s="46" t="s">
        <v>15</v>
      </c>
      <c r="D54" s="51" t="s">
        <v>182</v>
      </c>
      <c r="E54" s="52" t="s">
        <v>55</v>
      </c>
      <c r="F54" s="53" t="s">
        <v>302</v>
      </c>
    </row>
    <row r="55" spans="2:9" ht="30" customHeight="1" x14ac:dyDescent="0.15">
      <c r="B55" s="225"/>
      <c r="C55" s="46" t="s">
        <v>38</v>
      </c>
      <c r="D55" s="54" t="s">
        <v>68</v>
      </c>
      <c r="E55" s="52" t="s">
        <v>39</v>
      </c>
      <c r="F55" s="55" t="s">
        <v>299</v>
      </c>
      <c r="I55" t="s">
        <v>104</v>
      </c>
    </row>
    <row r="56" spans="2:9" ht="30" customHeight="1" x14ac:dyDescent="0.15">
      <c r="B56" s="225"/>
      <c r="C56" s="46" t="s">
        <v>40</v>
      </c>
      <c r="D56" s="54" t="s">
        <v>93</v>
      </c>
      <c r="E56" s="52" t="s">
        <v>18</v>
      </c>
      <c r="F56" s="55" t="s">
        <v>310</v>
      </c>
    </row>
    <row r="57" spans="2:9" ht="30" customHeight="1" thickBot="1" x14ac:dyDescent="0.2">
      <c r="B57" s="226"/>
      <c r="C57" s="56" t="s">
        <v>41</v>
      </c>
      <c r="D57" s="57" t="s">
        <v>69</v>
      </c>
      <c r="E57" s="58" t="s">
        <v>42</v>
      </c>
      <c r="F57" s="64" t="s">
        <v>311</v>
      </c>
    </row>
    <row r="58" spans="2:9" ht="14.25" thickBot="1" x14ac:dyDescent="0.2"/>
    <row r="59" spans="2:9" ht="30" customHeight="1" x14ac:dyDescent="0.15">
      <c r="B59" s="224" t="s">
        <v>34</v>
      </c>
      <c r="C59" s="45" t="s">
        <v>35</v>
      </c>
      <c r="D59" s="227" t="s">
        <v>274</v>
      </c>
      <c r="E59" s="228"/>
      <c r="F59" s="229"/>
    </row>
    <row r="60" spans="2:9" ht="30" customHeight="1" x14ac:dyDescent="0.15">
      <c r="B60" s="225"/>
      <c r="C60" s="46" t="s">
        <v>36</v>
      </c>
      <c r="D60" s="109">
        <v>1644000</v>
      </c>
      <c r="E60" s="48" t="s">
        <v>94</v>
      </c>
      <c r="F60" s="108">
        <v>1560000</v>
      </c>
    </row>
    <row r="61" spans="2:9" ht="30" customHeight="1" x14ac:dyDescent="0.15">
      <c r="B61" s="225"/>
      <c r="C61" s="46" t="s">
        <v>37</v>
      </c>
      <c r="D61" s="50">
        <f>(+F61/D60)*100%</f>
        <v>0.94890510948905105</v>
      </c>
      <c r="E61" s="48" t="s">
        <v>16</v>
      </c>
      <c r="F61" s="108">
        <f>F60</f>
        <v>1560000</v>
      </c>
    </row>
    <row r="62" spans="2:9" ht="30" customHeight="1" x14ac:dyDescent="0.15">
      <c r="B62" s="225"/>
      <c r="C62" s="46" t="s">
        <v>15</v>
      </c>
      <c r="D62" s="51" t="s">
        <v>182</v>
      </c>
      <c r="E62" s="52" t="s">
        <v>55</v>
      </c>
      <c r="F62" s="53" t="s">
        <v>302</v>
      </c>
    </row>
    <row r="63" spans="2:9" ht="30" customHeight="1" x14ac:dyDescent="0.15">
      <c r="B63" s="225"/>
      <c r="C63" s="46" t="s">
        <v>38</v>
      </c>
      <c r="D63" s="54" t="s">
        <v>177</v>
      </c>
      <c r="E63" s="52" t="s">
        <v>39</v>
      </c>
      <c r="F63" s="55" t="s">
        <v>299</v>
      </c>
      <c r="I63" t="s">
        <v>104</v>
      </c>
    </row>
    <row r="64" spans="2:9" ht="30" customHeight="1" x14ac:dyDescent="0.15">
      <c r="B64" s="225"/>
      <c r="C64" s="46" t="s">
        <v>40</v>
      </c>
      <c r="D64" s="54" t="s">
        <v>93</v>
      </c>
      <c r="E64" s="52" t="s">
        <v>18</v>
      </c>
      <c r="F64" s="181" t="s">
        <v>170</v>
      </c>
    </row>
    <row r="65" spans="2:9" ht="30" customHeight="1" thickBot="1" x14ac:dyDescent="0.2">
      <c r="B65" s="226"/>
      <c r="C65" s="56" t="s">
        <v>41</v>
      </c>
      <c r="D65" s="57" t="s">
        <v>69</v>
      </c>
      <c r="E65" s="58" t="s">
        <v>42</v>
      </c>
      <c r="F65" s="64" t="s">
        <v>171</v>
      </c>
    </row>
    <row r="66" spans="2:9" ht="14.25" thickBot="1" x14ac:dyDescent="0.2"/>
    <row r="67" spans="2:9" ht="30" customHeight="1" x14ac:dyDescent="0.15">
      <c r="B67" s="224" t="s">
        <v>34</v>
      </c>
      <c r="C67" s="45" t="s">
        <v>35</v>
      </c>
      <c r="D67" s="227" t="s">
        <v>275</v>
      </c>
      <c r="E67" s="228"/>
      <c r="F67" s="229"/>
    </row>
    <row r="68" spans="2:9" ht="30" customHeight="1" x14ac:dyDescent="0.15">
      <c r="B68" s="225"/>
      <c r="C68" s="46" t="s">
        <v>36</v>
      </c>
      <c r="D68" s="109">
        <v>13008000</v>
      </c>
      <c r="E68" s="48" t="s">
        <v>94</v>
      </c>
      <c r="F68" s="108">
        <v>12000000</v>
      </c>
    </row>
    <row r="69" spans="2:9" ht="30" customHeight="1" x14ac:dyDescent="0.15">
      <c r="B69" s="225"/>
      <c r="C69" s="46" t="s">
        <v>37</v>
      </c>
      <c r="D69" s="50">
        <f>(+F69/D68)*100%</f>
        <v>0.92250922509225097</v>
      </c>
      <c r="E69" s="48" t="s">
        <v>16</v>
      </c>
      <c r="F69" s="108">
        <f>F68</f>
        <v>12000000</v>
      </c>
    </row>
    <row r="70" spans="2:9" ht="30" customHeight="1" x14ac:dyDescent="0.15">
      <c r="B70" s="225"/>
      <c r="C70" s="46" t="s">
        <v>15</v>
      </c>
      <c r="D70" s="51" t="s">
        <v>182</v>
      </c>
      <c r="E70" s="52" t="s">
        <v>55</v>
      </c>
      <c r="F70" s="53" t="s">
        <v>302</v>
      </c>
    </row>
    <row r="71" spans="2:9" ht="30" customHeight="1" x14ac:dyDescent="0.15">
      <c r="B71" s="225"/>
      <c r="C71" s="46" t="s">
        <v>38</v>
      </c>
      <c r="D71" s="54" t="s">
        <v>177</v>
      </c>
      <c r="E71" s="52" t="s">
        <v>39</v>
      </c>
      <c r="F71" s="55" t="s">
        <v>299</v>
      </c>
      <c r="I71" t="s">
        <v>104</v>
      </c>
    </row>
    <row r="72" spans="2:9" ht="30" customHeight="1" x14ac:dyDescent="0.15">
      <c r="B72" s="225"/>
      <c r="C72" s="46" t="s">
        <v>40</v>
      </c>
      <c r="D72" s="54" t="s">
        <v>93</v>
      </c>
      <c r="E72" s="52" t="s">
        <v>18</v>
      </c>
      <c r="F72" s="55" t="s">
        <v>312</v>
      </c>
    </row>
    <row r="73" spans="2:9" ht="30" customHeight="1" thickBot="1" x14ac:dyDescent="0.2">
      <c r="B73" s="226"/>
      <c r="C73" s="56" t="s">
        <v>41</v>
      </c>
      <c r="D73" s="57" t="s">
        <v>69</v>
      </c>
      <c r="E73" s="58" t="s">
        <v>42</v>
      </c>
      <c r="F73" s="64" t="s">
        <v>313</v>
      </c>
    </row>
    <row r="74" spans="2:9" ht="14.25" thickBot="1" x14ac:dyDescent="0.2"/>
    <row r="75" spans="2:9" ht="30" customHeight="1" x14ac:dyDescent="0.15">
      <c r="B75" s="224" t="s">
        <v>34</v>
      </c>
      <c r="C75" s="45" t="s">
        <v>35</v>
      </c>
      <c r="D75" s="227" t="s">
        <v>276</v>
      </c>
      <c r="E75" s="228"/>
      <c r="F75" s="229"/>
    </row>
    <row r="76" spans="2:9" ht="30" customHeight="1" x14ac:dyDescent="0.15">
      <c r="B76" s="225"/>
      <c r="C76" s="46" t="s">
        <v>36</v>
      </c>
      <c r="D76" s="47">
        <v>7495000</v>
      </c>
      <c r="E76" s="48" t="s">
        <v>94</v>
      </c>
      <c r="F76" s="108">
        <v>6840000</v>
      </c>
    </row>
    <row r="77" spans="2:9" ht="30" customHeight="1" x14ac:dyDescent="0.15">
      <c r="B77" s="225"/>
      <c r="C77" s="46" t="s">
        <v>37</v>
      </c>
      <c r="D77" s="50">
        <f>(+F77/D76)*100%</f>
        <v>0.91260840560373579</v>
      </c>
      <c r="E77" s="48" t="s">
        <v>16</v>
      </c>
      <c r="F77" s="176">
        <f>F76</f>
        <v>6840000</v>
      </c>
    </row>
    <row r="78" spans="2:9" ht="30" customHeight="1" x14ac:dyDescent="0.15">
      <c r="B78" s="225"/>
      <c r="C78" s="46" t="s">
        <v>15</v>
      </c>
      <c r="D78" s="51" t="s">
        <v>181</v>
      </c>
      <c r="E78" s="52" t="s">
        <v>55</v>
      </c>
      <c r="F78" s="53" t="s">
        <v>302</v>
      </c>
    </row>
    <row r="79" spans="2:9" ht="30" customHeight="1" x14ac:dyDescent="0.15">
      <c r="B79" s="225"/>
      <c r="C79" s="46" t="s">
        <v>38</v>
      </c>
      <c r="D79" s="54" t="s">
        <v>68</v>
      </c>
      <c r="E79" s="52" t="s">
        <v>39</v>
      </c>
      <c r="F79" s="55" t="s">
        <v>299</v>
      </c>
      <c r="I79" t="s">
        <v>104</v>
      </c>
    </row>
    <row r="80" spans="2:9" ht="30" customHeight="1" x14ac:dyDescent="0.15">
      <c r="B80" s="225"/>
      <c r="C80" s="46" t="s">
        <v>40</v>
      </c>
      <c r="D80" s="54" t="s">
        <v>93</v>
      </c>
      <c r="E80" s="52" t="s">
        <v>18</v>
      </c>
      <c r="F80" s="55" t="s">
        <v>314</v>
      </c>
    </row>
    <row r="81" spans="2:9" ht="30" customHeight="1" thickBot="1" x14ac:dyDescent="0.2">
      <c r="B81" s="226"/>
      <c r="C81" s="56" t="s">
        <v>41</v>
      </c>
      <c r="D81" s="57" t="s">
        <v>69</v>
      </c>
      <c r="E81" s="58" t="s">
        <v>42</v>
      </c>
      <c r="F81" s="64" t="s">
        <v>315</v>
      </c>
    </row>
    <row r="83" spans="2:9" ht="30" customHeight="1" x14ac:dyDescent="0.15">
      <c r="B83" s="224" t="s">
        <v>34</v>
      </c>
      <c r="C83" s="45" t="s">
        <v>35</v>
      </c>
      <c r="D83" s="227" t="s">
        <v>277</v>
      </c>
      <c r="E83" s="228"/>
      <c r="F83" s="229"/>
    </row>
    <row r="84" spans="2:9" ht="30" customHeight="1" x14ac:dyDescent="0.15">
      <c r="B84" s="225"/>
      <c r="C84" s="46" t="s">
        <v>36</v>
      </c>
      <c r="D84" s="47">
        <v>8220000</v>
      </c>
      <c r="E84" s="48" t="s">
        <v>94</v>
      </c>
      <c r="F84" s="49">
        <v>7800000</v>
      </c>
    </row>
    <row r="85" spans="2:9" ht="30" customHeight="1" x14ac:dyDescent="0.15">
      <c r="B85" s="225"/>
      <c r="C85" s="46" t="s">
        <v>37</v>
      </c>
      <c r="D85" s="50">
        <f>(+F85/D84)*100%</f>
        <v>0.94890510948905105</v>
      </c>
      <c r="E85" s="48" t="s">
        <v>16</v>
      </c>
      <c r="F85" s="108">
        <f>F84</f>
        <v>7800000</v>
      </c>
    </row>
    <row r="86" spans="2:9" ht="30" customHeight="1" x14ac:dyDescent="0.15">
      <c r="B86" s="225"/>
      <c r="C86" s="46" t="s">
        <v>15</v>
      </c>
      <c r="D86" s="51" t="s">
        <v>182</v>
      </c>
      <c r="E86" s="52" t="s">
        <v>55</v>
      </c>
      <c r="F86" s="53" t="s">
        <v>302</v>
      </c>
    </row>
    <row r="87" spans="2:9" ht="30" customHeight="1" x14ac:dyDescent="0.15">
      <c r="B87" s="225"/>
      <c r="C87" s="46" t="s">
        <v>38</v>
      </c>
      <c r="D87" s="54" t="s">
        <v>68</v>
      </c>
      <c r="E87" s="52" t="s">
        <v>39</v>
      </c>
      <c r="F87" s="55" t="s">
        <v>299</v>
      </c>
      <c r="I87" t="s">
        <v>104</v>
      </c>
    </row>
    <row r="88" spans="2:9" ht="30" customHeight="1" x14ac:dyDescent="0.15">
      <c r="B88" s="225"/>
      <c r="C88" s="46" t="s">
        <v>40</v>
      </c>
      <c r="D88" s="54" t="s">
        <v>93</v>
      </c>
      <c r="E88" s="52" t="s">
        <v>18</v>
      </c>
      <c r="F88" s="55" t="s">
        <v>170</v>
      </c>
    </row>
    <row r="89" spans="2:9" ht="30" customHeight="1" thickBot="1" x14ac:dyDescent="0.2">
      <c r="B89" s="226"/>
      <c r="C89" s="56" t="s">
        <v>41</v>
      </c>
      <c r="D89" s="57" t="s">
        <v>69</v>
      </c>
      <c r="E89" s="58" t="s">
        <v>42</v>
      </c>
      <c r="F89" s="64" t="s">
        <v>171</v>
      </c>
    </row>
    <row r="90" spans="2:9" ht="14.25" thickBot="1" x14ac:dyDescent="0.2"/>
    <row r="91" spans="2:9" ht="30" customHeight="1" x14ac:dyDescent="0.15">
      <c r="B91" s="224" t="s">
        <v>34</v>
      </c>
      <c r="C91" s="45" t="s">
        <v>35</v>
      </c>
      <c r="D91" s="227" t="s">
        <v>278</v>
      </c>
      <c r="E91" s="228"/>
      <c r="F91" s="229"/>
    </row>
    <row r="92" spans="2:9" ht="30" customHeight="1" x14ac:dyDescent="0.15">
      <c r="B92" s="225"/>
      <c r="C92" s="46" t="s">
        <v>36</v>
      </c>
      <c r="D92" s="47">
        <v>16470000</v>
      </c>
      <c r="E92" s="48" t="s">
        <v>94</v>
      </c>
      <c r="F92" s="49">
        <v>15393360</v>
      </c>
    </row>
    <row r="93" spans="2:9" ht="30" customHeight="1" x14ac:dyDescent="0.15">
      <c r="B93" s="225"/>
      <c r="C93" s="46" t="s">
        <v>37</v>
      </c>
      <c r="D93" s="50">
        <f>(+F93/D92)*100%</f>
        <v>0.93463023679417123</v>
      </c>
      <c r="E93" s="48" t="s">
        <v>16</v>
      </c>
      <c r="F93" s="108">
        <f>F92</f>
        <v>15393360</v>
      </c>
    </row>
    <row r="94" spans="2:9" ht="30" customHeight="1" x14ac:dyDescent="0.15">
      <c r="B94" s="225"/>
      <c r="C94" s="46" t="s">
        <v>15</v>
      </c>
      <c r="D94" s="51" t="s">
        <v>182</v>
      </c>
      <c r="E94" s="52" t="s">
        <v>55</v>
      </c>
      <c r="F94" s="53" t="s">
        <v>302</v>
      </c>
    </row>
    <row r="95" spans="2:9" ht="30" customHeight="1" x14ac:dyDescent="0.15">
      <c r="B95" s="225"/>
      <c r="C95" s="46" t="s">
        <v>38</v>
      </c>
      <c r="D95" s="54" t="s">
        <v>68</v>
      </c>
      <c r="E95" s="52" t="s">
        <v>39</v>
      </c>
      <c r="F95" s="55" t="s">
        <v>299</v>
      </c>
      <c r="I95" t="s">
        <v>104</v>
      </c>
    </row>
    <row r="96" spans="2:9" ht="30" customHeight="1" x14ac:dyDescent="0.15">
      <c r="B96" s="225"/>
      <c r="C96" s="46" t="s">
        <v>40</v>
      </c>
      <c r="D96" s="54" t="s">
        <v>93</v>
      </c>
      <c r="E96" s="52" t="s">
        <v>18</v>
      </c>
      <c r="F96" s="55" t="s">
        <v>316</v>
      </c>
    </row>
    <row r="97" spans="2:9" ht="30" customHeight="1" thickBot="1" x14ac:dyDescent="0.2">
      <c r="B97" s="226"/>
      <c r="C97" s="56" t="s">
        <v>41</v>
      </c>
      <c r="D97" s="57" t="s">
        <v>69</v>
      </c>
      <c r="E97" s="58" t="s">
        <v>42</v>
      </c>
      <c r="F97" s="64" t="s">
        <v>317</v>
      </c>
    </row>
    <row r="98" spans="2:9" ht="14.25" hidden="1" thickBot="1" x14ac:dyDescent="0.2"/>
    <row r="99" spans="2:9" ht="30" hidden="1" customHeight="1" x14ac:dyDescent="0.15">
      <c r="B99" s="224" t="s">
        <v>34</v>
      </c>
      <c r="C99" s="45" t="s">
        <v>35</v>
      </c>
      <c r="D99" s="227"/>
      <c r="E99" s="228"/>
      <c r="F99" s="229"/>
    </row>
    <row r="100" spans="2:9" ht="30" hidden="1" customHeight="1" x14ac:dyDescent="0.15">
      <c r="B100" s="225"/>
      <c r="C100" s="46" t="s">
        <v>36</v>
      </c>
      <c r="D100" s="47"/>
      <c r="E100" s="48" t="s">
        <v>94</v>
      </c>
      <c r="F100" s="49"/>
    </row>
    <row r="101" spans="2:9" ht="30" hidden="1" customHeight="1" x14ac:dyDescent="0.15">
      <c r="B101" s="225"/>
      <c r="C101" s="46" t="s">
        <v>37</v>
      </c>
      <c r="D101" s="50" t="e">
        <f>(+F101/D100)*100%</f>
        <v>#DIV/0!</v>
      </c>
      <c r="E101" s="48" t="s">
        <v>16</v>
      </c>
      <c r="F101" s="108">
        <f>F100</f>
        <v>0</v>
      </c>
    </row>
    <row r="102" spans="2:9" ht="30" hidden="1" customHeight="1" x14ac:dyDescent="0.15">
      <c r="B102" s="225"/>
      <c r="C102" s="46" t="s">
        <v>15</v>
      </c>
      <c r="D102" s="51" t="s">
        <v>176</v>
      </c>
      <c r="E102" s="52" t="s">
        <v>55</v>
      </c>
      <c r="F102" s="53"/>
    </row>
    <row r="103" spans="2:9" ht="30" hidden="1" customHeight="1" x14ac:dyDescent="0.15">
      <c r="B103" s="225"/>
      <c r="C103" s="46" t="s">
        <v>38</v>
      </c>
      <c r="D103" s="54" t="s">
        <v>68</v>
      </c>
      <c r="E103" s="52" t="s">
        <v>39</v>
      </c>
      <c r="F103" s="55"/>
      <c r="I103" t="s">
        <v>104</v>
      </c>
    </row>
    <row r="104" spans="2:9" ht="30" hidden="1" customHeight="1" x14ac:dyDescent="0.15">
      <c r="B104" s="225"/>
      <c r="C104" s="46" t="s">
        <v>40</v>
      </c>
      <c r="D104" s="54" t="s">
        <v>93</v>
      </c>
      <c r="E104" s="52" t="s">
        <v>18</v>
      </c>
      <c r="F104" s="55"/>
    </row>
    <row r="105" spans="2:9" ht="30" hidden="1" customHeight="1" thickBot="1" x14ac:dyDescent="0.2">
      <c r="B105" s="226"/>
      <c r="C105" s="56" t="s">
        <v>41</v>
      </c>
      <c r="D105" s="57" t="s">
        <v>69</v>
      </c>
      <c r="E105" s="58" t="s">
        <v>42</v>
      </c>
      <c r="F105" s="64"/>
    </row>
    <row r="106" spans="2:9" ht="14.25" hidden="1" thickBot="1" x14ac:dyDescent="0.2"/>
    <row r="107" spans="2:9" ht="30" hidden="1" customHeight="1" x14ac:dyDescent="0.15">
      <c r="B107" s="224" t="s">
        <v>34</v>
      </c>
      <c r="C107" s="45" t="s">
        <v>35</v>
      </c>
      <c r="D107" s="227"/>
      <c r="E107" s="228"/>
      <c r="F107" s="229"/>
    </row>
    <row r="108" spans="2:9" ht="30" hidden="1" customHeight="1" x14ac:dyDescent="0.15">
      <c r="B108" s="225"/>
      <c r="C108" s="46" t="s">
        <v>36</v>
      </c>
      <c r="D108" s="47"/>
      <c r="E108" s="48" t="s">
        <v>94</v>
      </c>
      <c r="F108" s="49"/>
    </row>
    <row r="109" spans="2:9" ht="30" hidden="1" customHeight="1" x14ac:dyDescent="0.15">
      <c r="B109" s="225"/>
      <c r="C109" s="46" t="s">
        <v>37</v>
      </c>
      <c r="D109" s="50" t="e">
        <f>(+F109/D108)*100%</f>
        <v>#DIV/0!</v>
      </c>
      <c r="E109" s="48" t="s">
        <v>16</v>
      </c>
      <c r="F109" s="108">
        <f>F108</f>
        <v>0</v>
      </c>
    </row>
    <row r="110" spans="2:9" ht="30" hidden="1" customHeight="1" x14ac:dyDescent="0.15">
      <c r="B110" s="225"/>
      <c r="C110" s="46" t="s">
        <v>15</v>
      </c>
      <c r="D110" s="51"/>
      <c r="E110" s="52" t="s">
        <v>55</v>
      </c>
      <c r="F110" s="53"/>
    </row>
    <row r="111" spans="2:9" ht="30" hidden="1" customHeight="1" x14ac:dyDescent="0.15">
      <c r="B111" s="225"/>
      <c r="C111" s="46" t="s">
        <v>38</v>
      </c>
      <c r="D111" s="54" t="s">
        <v>68</v>
      </c>
      <c r="E111" s="52" t="s">
        <v>39</v>
      </c>
      <c r="F111" s="55"/>
      <c r="I111" t="s">
        <v>104</v>
      </c>
    </row>
    <row r="112" spans="2:9" ht="30" hidden="1" customHeight="1" x14ac:dyDescent="0.15">
      <c r="B112" s="225"/>
      <c r="C112" s="46" t="s">
        <v>40</v>
      </c>
      <c r="D112" s="54" t="s">
        <v>93</v>
      </c>
      <c r="E112" s="52" t="s">
        <v>18</v>
      </c>
      <c r="F112" s="55"/>
    </row>
    <row r="113" spans="2:9" ht="30" hidden="1" customHeight="1" thickBot="1" x14ac:dyDescent="0.2">
      <c r="B113" s="226"/>
      <c r="C113" s="56" t="s">
        <v>41</v>
      </c>
      <c r="D113" s="57" t="s">
        <v>69</v>
      </c>
      <c r="E113" s="58" t="s">
        <v>42</v>
      </c>
      <c r="F113" s="64"/>
    </row>
    <row r="114" spans="2:9" ht="14.25" hidden="1" thickBot="1" x14ac:dyDescent="0.2"/>
    <row r="115" spans="2:9" ht="30" hidden="1" customHeight="1" x14ac:dyDescent="0.15">
      <c r="B115" s="224" t="s">
        <v>34</v>
      </c>
      <c r="C115" s="45" t="s">
        <v>35</v>
      </c>
      <c r="D115" s="227"/>
      <c r="E115" s="228"/>
      <c r="F115" s="229"/>
    </row>
    <row r="116" spans="2:9" ht="30" hidden="1" customHeight="1" x14ac:dyDescent="0.15">
      <c r="B116" s="225"/>
      <c r="C116" s="46" t="s">
        <v>36</v>
      </c>
      <c r="D116" s="47"/>
      <c r="E116" s="48" t="s">
        <v>94</v>
      </c>
      <c r="F116" s="49"/>
    </row>
    <row r="117" spans="2:9" ht="30" hidden="1" customHeight="1" x14ac:dyDescent="0.15">
      <c r="B117" s="225"/>
      <c r="C117" s="46" t="s">
        <v>37</v>
      </c>
      <c r="D117" s="50" t="e">
        <f>(+F117/D116)*100%</f>
        <v>#DIV/0!</v>
      </c>
      <c r="E117" s="48" t="s">
        <v>16</v>
      </c>
      <c r="F117" s="108"/>
    </row>
    <row r="118" spans="2:9" ht="30" hidden="1" customHeight="1" x14ac:dyDescent="0.15">
      <c r="B118" s="225"/>
      <c r="C118" s="46" t="s">
        <v>15</v>
      </c>
      <c r="D118" s="51"/>
      <c r="E118" s="52" t="s">
        <v>55</v>
      </c>
      <c r="F118" s="53"/>
    </row>
    <row r="119" spans="2:9" ht="30" hidden="1" customHeight="1" x14ac:dyDescent="0.15">
      <c r="B119" s="225"/>
      <c r="C119" s="46" t="s">
        <v>38</v>
      </c>
      <c r="D119" s="54" t="s">
        <v>68</v>
      </c>
      <c r="E119" s="52" t="s">
        <v>39</v>
      </c>
      <c r="F119" s="55"/>
      <c r="I119" t="s">
        <v>104</v>
      </c>
    </row>
    <row r="120" spans="2:9" ht="30" hidden="1" customHeight="1" x14ac:dyDescent="0.15">
      <c r="B120" s="225"/>
      <c r="C120" s="46" t="s">
        <v>40</v>
      </c>
      <c r="D120" s="54" t="s">
        <v>93</v>
      </c>
      <c r="E120" s="52" t="s">
        <v>18</v>
      </c>
      <c r="F120" s="55"/>
    </row>
    <row r="121" spans="2:9" ht="30" hidden="1" customHeight="1" thickBot="1" x14ac:dyDescent="0.2">
      <c r="B121" s="226"/>
      <c r="C121" s="56" t="s">
        <v>41</v>
      </c>
      <c r="D121" s="57" t="s">
        <v>69</v>
      </c>
      <c r="E121" s="58" t="s">
        <v>42</v>
      </c>
      <c r="F121" s="64"/>
    </row>
    <row r="122" spans="2:9" ht="14.25" hidden="1" thickBot="1" x14ac:dyDescent="0.2"/>
    <row r="123" spans="2:9" ht="30" hidden="1" customHeight="1" x14ac:dyDescent="0.15">
      <c r="B123" s="224" t="s">
        <v>34</v>
      </c>
      <c r="C123" s="45" t="s">
        <v>35</v>
      </c>
      <c r="D123" s="227"/>
      <c r="E123" s="228"/>
      <c r="F123" s="229"/>
    </row>
    <row r="124" spans="2:9" ht="30" hidden="1" customHeight="1" x14ac:dyDescent="0.15">
      <c r="B124" s="225"/>
      <c r="C124" s="46" t="s">
        <v>36</v>
      </c>
      <c r="D124" s="47"/>
      <c r="E124" s="48" t="s">
        <v>94</v>
      </c>
      <c r="F124" s="49"/>
    </row>
    <row r="125" spans="2:9" ht="30" hidden="1" customHeight="1" x14ac:dyDescent="0.15">
      <c r="B125" s="225"/>
      <c r="C125" s="46" t="s">
        <v>37</v>
      </c>
      <c r="D125" s="50" t="e">
        <f>(+F125/D124)*100%</f>
        <v>#DIV/0!</v>
      </c>
      <c r="E125" s="48" t="s">
        <v>16</v>
      </c>
      <c r="F125" s="108">
        <f>F124</f>
        <v>0</v>
      </c>
    </row>
    <row r="126" spans="2:9" ht="30" hidden="1" customHeight="1" x14ac:dyDescent="0.15">
      <c r="B126" s="225"/>
      <c r="C126" s="46" t="s">
        <v>15</v>
      </c>
      <c r="D126" s="51"/>
      <c r="E126" s="52" t="s">
        <v>55</v>
      </c>
      <c r="F126" s="53"/>
    </row>
    <row r="127" spans="2:9" ht="30" hidden="1" customHeight="1" x14ac:dyDescent="0.15">
      <c r="B127" s="225"/>
      <c r="C127" s="46" t="s">
        <v>38</v>
      </c>
      <c r="D127" s="54" t="s">
        <v>68</v>
      </c>
      <c r="E127" s="52" t="s">
        <v>39</v>
      </c>
      <c r="F127" s="55"/>
      <c r="I127" t="s">
        <v>104</v>
      </c>
    </row>
    <row r="128" spans="2:9" ht="30" hidden="1" customHeight="1" x14ac:dyDescent="0.15">
      <c r="B128" s="225"/>
      <c r="C128" s="46" t="s">
        <v>40</v>
      </c>
      <c r="D128" s="54" t="s">
        <v>93</v>
      </c>
      <c r="E128" s="52" t="s">
        <v>18</v>
      </c>
      <c r="F128" s="55"/>
    </row>
    <row r="129" spans="2:6" ht="27.75" hidden="1" customHeight="1" thickBot="1" x14ac:dyDescent="0.2">
      <c r="B129" s="226"/>
      <c r="C129" s="56" t="s">
        <v>41</v>
      </c>
      <c r="D129" s="57" t="s">
        <v>69</v>
      </c>
      <c r="E129" s="58" t="s">
        <v>42</v>
      </c>
      <c r="F129" s="64"/>
    </row>
    <row r="130" spans="2:6" ht="14.25" hidden="1" customHeight="1" thickBot="1" x14ac:dyDescent="0.2"/>
    <row r="131" spans="2:6" ht="27.75" hidden="1" customHeight="1" x14ac:dyDescent="0.15">
      <c r="B131" s="224" t="s">
        <v>34</v>
      </c>
      <c r="C131" s="45" t="s">
        <v>35</v>
      </c>
      <c r="D131" s="227"/>
      <c r="E131" s="228"/>
      <c r="F131" s="229"/>
    </row>
    <row r="132" spans="2:6" ht="27.75" hidden="1" customHeight="1" x14ac:dyDescent="0.15">
      <c r="B132" s="225"/>
      <c r="C132" s="46" t="s">
        <v>36</v>
      </c>
      <c r="D132" s="47">
        <v>3141600</v>
      </c>
      <c r="E132" s="48" t="s">
        <v>94</v>
      </c>
      <c r="F132" s="49"/>
    </row>
    <row r="133" spans="2:6" ht="27.75" hidden="1" customHeight="1" x14ac:dyDescent="0.15">
      <c r="B133" s="225"/>
      <c r="C133" s="46" t="s">
        <v>37</v>
      </c>
      <c r="D133" s="50">
        <f>(+F133/D132)*100%</f>
        <v>0</v>
      </c>
      <c r="E133" s="48" t="s">
        <v>16</v>
      </c>
      <c r="F133" s="108">
        <f>F132</f>
        <v>0</v>
      </c>
    </row>
    <row r="134" spans="2:6" ht="27.75" hidden="1" customHeight="1" x14ac:dyDescent="0.15">
      <c r="B134" s="225"/>
      <c r="C134" s="46" t="s">
        <v>15</v>
      </c>
      <c r="D134" s="51"/>
      <c r="E134" s="52" t="s">
        <v>55</v>
      </c>
      <c r="F134" s="53"/>
    </row>
    <row r="135" spans="2:6" ht="27.75" hidden="1" customHeight="1" x14ac:dyDescent="0.15">
      <c r="B135" s="225"/>
      <c r="C135" s="46" t="s">
        <v>38</v>
      </c>
      <c r="D135" s="54" t="s">
        <v>68</v>
      </c>
      <c r="E135" s="52" t="s">
        <v>39</v>
      </c>
      <c r="F135" s="55"/>
    </row>
    <row r="136" spans="2:6" ht="27.75" hidden="1" customHeight="1" x14ac:dyDescent="0.15">
      <c r="B136" s="225"/>
      <c r="C136" s="46" t="s">
        <v>40</v>
      </c>
      <c r="D136" s="54" t="s">
        <v>93</v>
      </c>
      <c r="E136" s="52" t="s">
        <v>18</v>
      </c>
      <c r="F136" s="55"/>
    </row>
    <row r="137" spans="2:6" ht="27.75" hidden="1" customHeight="1" thickBot="1" x14ac:dyDescent="0.2">
      <c r="B137" s="226"/>
      <c r="C137" s="56" t="s">
        <v>41</v>
      </c>
      <c r="D137" s="57" t="s">
        <v>69</v>
      </c>
      <c r="E137" s="58" t="s">
        <v>42</v>
      </c>
      <c r="F137" s="64"/>
    </row>
    <row r="138" spans="2:6" ht="27.75" hidden="1" customHeight="1" thickBot="1" x14ac:dyDescent="0.2"/>
    <row r="139" spans="2:6" ht="27.75" hidden="1" customHeight="1" x14ac:dyDescent="0.15">
      <c r="B139" s="224" t="s">
        <v>34</v>
      </c>
      <c r="C139" s="45" t="s">
        <v>35</v>
      </c>
      <c r="D139" s="227"/>
      <c r="E139" s="228"/>
      <c r="F139" s="229"/>
    </row>
    <row r="140" spans="2:6" ht="27.75" hidden="1" customHeight="1" x14ac:dyDescent="0.15">
      <c r="B140" s="225"/>
      <c r="C140" s="46" t="s">
        <v>36</v>
      </c>
      <c r="D140" s="47"/>
      <c r="E140" s="48" t="s">
        <v>94</v>
      </c>
      <c r="F140" s="49"/>
    </row>
    <row r="141" spans="2:6" ht="27.75" hidden="1" customHeight="1" x14ac:dyDescent="0.15">
      <c r="B141" s="225"/>
      <c r="C141" s="46" t="s">
        <v>37</v>
      </c>
      <c r="D141" s="50" t="e">
        <f>(+F141/D140)*100%</f>
        <v>#DIV/0!</v>
      </c>
      <c r="E141" s="48" t="s">
        <v>16</v>
      </c>
      <c r="F141" s="108">
        <f>F140</f>
        <v>0</v>
      </c>
    </row>
    <row r="142" spans="2:6" ht="27.75" hidden="1" customHeight="1" x14ac:dyDescent="0.15">
      <c r="B142" s="225"/>
      <c r="C142" s="46" t="s">
        <v>15</v>
      </c>
      <c r="D142" s="51"/>
      <c r="E142" s="52" t="s">
        <v>55</v>
      </c>
      <c r="F142" s="53"/>
    </row>
    <row r="143" spans="2:6" ht="27.75" hidden="1" customHeight="1" x14ac:dyDescent="0.15">
      <c r="B143" s="225"/>
      <c r="C143" s="46" t="s">
        <v>38</v>
      </c>
      <c r="D143" s="54" t="s">
        <v>68</v>
      </c>
      <c r="E143" s="52" t="s">
        <v>39</v>
      </c>
      <c r="F143" s="55"/>
    </row>
    <row r="144" spans="2:6" ht="27.75" hidden="1" customHeight="1" x14ac:dyDescent="0.15">
      <c r="B144" s="225"/>
      <c r="C144" s="46" t="s">
        <v>40</v>
      </c>
      <c r="D144" s="54" t="s">
        <v>93</v>
      </c>
      <c r="E144" s="52" t="s">
        <v>18</v>
      </c>
      <c r="F144" s="55"/>
    </row>
    <row r="145" spans="2:6" ht="27.75" hidden="1" customHeight="1" thickBot="1" x14ac:dyDescent="0.2">
      <c r="B145" s="226"/>
      <c r="C145" s="56" t="s">
        <v>41</v>
      </c>
      <c r="D145" s="57" t="s">
        <v>69</v>
      </c>
      <c r="E145" s="58" t="s">
        <v>42</v>
      </c>
      <c r="F145" s="64"/>
    </row>
    <row r="146" spans="2:6" ht="27.75" hidden="1" customHeight="1" x14ac:dyDescent="0.15"/>
    <row r="147" spans="2:6" ht="27.75" hidden="1" customHeight="1" x14ac:dyDescent="0.15"/>
    <row r="148" spans="2:6" ht="27.75" hidden="1" customHeight="1" x14ac:dyDescent="0.15"/>
    <row r="149" spans="2:6" ht="27.75" hidden="1" customHeight="1" x14ac:dyDescent="0.15"/>
    <row r="150" spans="2:6" ht="27.75" hidden="1" customHeight="1" x14ac:dyDescent="0.15"/>
    <row r="151" spans="2:6" ht="27.75" hidden="1" customHeight="1" x14ac:dyDescent="0.15"/>
    <row r="152" spans="2:6" ht="27.75" hidden="1" customHeight="1" x14ac:dyDescent="0.15"/>
    <row r="153" spans="2:6" ht="27.75" customHeight="1" x14ac:dyDescent="0.15"/>
    <row r="154" spans="2:6" ht="27.75" customHeight="1" x14ac:dyDescent="0.15"/>
    <row r="155" spans="2:6" ht="27.75" customHeight="1" x14ac:dyDescent="0.15"/>
    <row r="156" spans="2:6" ht="27.75" customHeight="1" x14ac:dyDescent="0.15"/>
    <row r="157" spans="2:6" ht="27.75" customHeight="1" x14ac:dyDescent="0.15"/>
    <row r="158" spans="2:6" ht="27.75" customHeight="1" x14ac:dyDescent="0.15"/>
    <row r="159" spans="2:6" ht="27.75" customHeight="1" x14ac:dyDescent="0.15"/>
    <row r="160" spans="2:6" ht="27.75" customHeight="1" x14ac:dyDescent="0.15"/>
    <row r="161" ht="27.75" customHeight="1" x14ac:dyDescent="0.15"/>
    <row r="162" ht="27.75" customHeight="1" x14ac:dyDescent="0.15"/>
  </sheetData>
  <mergeCells count="37">
    <mergeCell ref="B131:B137"/>
    <mergeCell ref="D131:F131"/>
    <mergeCell ref="B139:B145"/>
    <mergeCell ref="D139:F139"/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92"/>
  <sheetViews>
    <sheetView zoomScale="90" zoomScaleNormal="90" workbookViewId="0">
      <selection activeCell="B1" sqref="B1:G1"/>
    </sheetView>
  </sheetViews>
  <sheetFormatPr defaultRowHeight="13.5" x14ac:dyDescent="0.1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 x14ac:dyDescent="0.15">
      <c r="B1" s="219" t="s">
        <v>11</v>
      </c>
      <c r="C1" s="219"/>
      <c r="D1" s="219"/>
      <c r="E1" s="219"/>
      <c r="F1" s="219"/>
      <c r="G1" s="219"/>
    </row>
    <row r="2" spans="2:12" ht="15" customHeight="1" thickBot="1" x14ac:dyDescent="0.2">
      <c r="B2" s="93" t="s">
        <v>132</v>
      </c>
      <c r="C2" s="30"/>
      <c r="D2" s="31"/>
      <c r="E2" s="31"/>
      <c r="F2" s="22"/>
      <c r="G2" s="32" t="s">
        <v>103</v>
      </c>
    </row>
    <row r="3" spans="2:12" ht="24.95" customHeight="1" x14ac:dyDescent="0.15">
      <c r="B3" s="59" t="s">
        <v>14</v>
      </c>
      <c r="C3" s="247" t="str">
        <f>계약현황공개!D3</f>
        <v>2026년 인터넷 전화 신청(3차)</v>
      </c>
      <c r="D3" s="248"/>
      <c r="E3" s="248"/>
      <c r="F3" s="248"/>
      <c r="G3" s="249"/>
    </row>
    <row r="4" spans="2:12" ht="24.95" customHeight="1" x14ac:dyDescent="0.15">
      <c r="B4" s="250" t="s">
        <v>22</v>
      </c>
      <c r="C4" s="253" t="s">
        <v>15</v>
      </c>
      <c r="D4" s="253" t="s">
        <v>55</v>
      </c>
      <c r="E4" s="60" t="s">
        <v>23</v>
      </c>
      <c r="F4" s="60" t="s">
        <v>16</v>
      </c>
      <c r="G4" s="61" t="s">
        <v>71</v>
      </c>
    </row>
    <row r="5" spans="2:12" ht="24.95" customHeight="1" x14ac:dyDescent="0.15">
      <c r="B5" s="251"/>
      <c r="C5" s="254"/>
      <c r="D5" s="254"/>
      <c r="E5" s="60" t="s">
        <v>24</v>
      </c>
      <c r="F5" s="60" t="s">
        <v>17</v>
      </c>
      <c r="G5" s="61" t="s">
        <v>25</v>
      </c>
    </row>
    <row r="6" spans="2:12" ht="24.95" customHeight="1" x14ac:dyDescent="0.15">
      <c r="B6" s="251"/>
      <c r="C6" s="255" t="str">
        <f>계약현황공개!D6</f>
        <v>2025.12.11.</v>
      </c>
      <c r="D6" s="257" t="str">
        <f>계약현황공개!F6</f>
        <v>2026.01.01.~2026.12.31.</v>
      </c>
      <c r="E6" s="263">
        <f>계약현황공개!D4</f>
        <v>3660000</v>
      </c>
      <c r="F6" s="263">
        <f>계약현황공개!F4</f>
        <v>3660000</v>
      </c>
      <c r="G6" s="265">
        <f>F6/E6</f>
        <v>1</v>
      </c>
    </row>
    <row r="7" spans="2:12" ht="24.95" customHeight="1" x14ac:dyDescent="0.15">
      <c r="B7" s="252"/>
      <c r="C7" s="256"/>
      <c r="D7" s="258"/>
      <c r="E7" s="264"/>
      <c r="F7" s="264"/>
      <c r="G7" s="266"/>
      <c r="L7" t="s">
        <v>95</v>
      </c>
    </row>
    <row r="8" spans="2:12" ht="24.95" customHeight="1" x14ac:dyDescent="0.15">
      <c r="B8" s="230" t="s">
        <v>18</v>
      </c>
      <c r="C8" s="68" t="s">
        <v>19</v>
      </c>
      <c r="D8" s="68" t="s">
        <v>28</v>
      </c>
      <c r="E8" s="232" t="s">
        <v>20</v>
      </c>
      <c r="F8" s="233"/>
      <c r="G8" s="234"/>
    </row>
    <row r="9" spans="2:12" ht="24.95" customHeight="1" x14ac:dyDescent="0.15">
      <c r="B9" s="231"/>
      <c r="C9" s="69" t="str">
        <f>계약현황공개!F8</f>
        <v>주식회사 케이티</v>
      </c>
      <c r="D9" s="70" t="s">
        <v>318</v>
      </c>
      <c r="E9" s="235" t="str">
        <f>계약현황공개!F9</f>
        <v>경기도 성남시 분당구 불정로 90(정자동) KT 본사타워</v>
      </c>
      <c r="F9" s="236"/>
      <c r="G9" s="237"/>
    </row>
    <row r="10" spans="2:12" ht="24.95" customHeight="1" x14ac:dyDescent="0.15">
      <c r="B10" s="62" t="s">
        <v>27</v>
      </c>
      <c r="C10" s="238" t="s">
        <v>70</v>
      </c>
      <c r="D10" s="239"/>
      <c r="E10" s="239"/>
      <c r="F10" s="239"/>
      <c r="G10" s="240"/>
    </row>
    <row r="11" spans="2:12" ht="24.95" customHeight="1" x14ac:dyDescent="0.15">
      <c r="B11" s="62" t="s">
        <v>26</v>
      </c>
      <c r="C11" s="241" t="s">
        <v>132</v>
      </c>
      <c r="D11" s="242"/>
      <c r="E11" s="242"/>
      <c r="F11" s="242"/>
      <c r="G11" s="243"/>
    </row>
    <row r="12" spans="2:12" ht="24.95" customHeight="1" thickBot="1" x14ac:dyDescent="0.2">
      <c r="B12" s="63" t="s">
        <v>21</v>
      </c>
      <c r="C12" s="244" t="s">
        <v>131</v>
      </c>
      <c r="D12" s="245"/>
      <c r="E12" s="245"/>
      <c r="F12" s="245"/>
      <c r="G12" s="246"/>
    </row>
    <row r="13" spans="2:12" ht="14.25" thickBot="1" x14ac:dyDescent="0.2"/>
    <row r="14" spans="2:12" ht="24.95" customHeight="1" x14ac:dyDescent="0.15">
      <c r="B14" s="59" t="s">
        <v>14</v>
      </c>
      <c r="C14" s="247" t="str">
        <f>계약현황공개!D11</f>
        <v>2026년 인터넷망 신청(3차)</v>
      </c>
      <c r="D14" s="248"/>
      <c r="E14" s="248"/>
      <c r="F14" s="248"/>
      <c r="G14" s="249"/>
    </row>
    <row r="15" spans="2:12" ht="24.95" customHeight="1" x14ac:dyDescent="0.15">
      <c r="B15" s="250" t="s">
        <v>22</v>
      </c>
      <c r="C15" s="253" t="s">
        <v>15</v>
      </c>
      <c r="D15" s="253" t="s">
        <v>55</v>
      </c>
      <c r="E15" s="60" t="s">
        <v>23</v>
      </c>
      <c r="F15" s="60" t="s">
        <v>16</v>
      </c>
      <c r="G15" s="61" t="s">
        <v>71</v>
      </c>
    </row>
    <row r="16" spans="2:12" ht="24.95" customHeight="1" x14ac:dyDescent="0.15">
      <c r="B16" s="251"/>
      <c r="C16" s="254"/>
      <c r="D16" s="254"/>
      <c r="E16" s="60" t="s">
        <v>24</v>
      </c>
      <c r="F16" s="60" t="s">
        <v>17</v>
      </c>
      <c r="G16" s="61" t="s">
        <v>25</v>
      </c>
    </row>
    <row r="17" spans="2:12" ht="24.95" customHeight="1" x14ac:dyDescent="0.15">
      <c r="B17" s="251"/>
      <c r="C17" s="255" t="str">
        <f>계약현황공개!D14</f>
        <v>2025.12.11.</v>
      </c>
      <c r="D17" s="257" t="str">
        <f>계약현황공개!F14</f>
        <v>2026.01.01.~2026.12.31.</v>
      </c>
      <c r="E17" s="263">
        <f>계약현황공개!D12</f>
        <v>6960000</v>
      </c>
      <c r="F17" s="263">
        <f>계약현황공개!F13</f>
        <v>6600000</v>
      </c>
      <c r="G17" s="265">
        <f>F17/E17</f>
        <v>0.94827586206896552</v>
      </c>
    </row>
    <row r="18" spans="2:12" ht="24.95" customHeight="1" x14ac:dyDescent="0.15">
      <c r="B18" s="252"/>
      <c r="C18" s="256"/>
      <c r="D18" s="258"/>
      <c r="E18" s="264"/>
      <c r="F18" s="264"/>
      <c r="G18" s="266"/>
      <c r="L18" t="s">
        <v>95</v>
      </c>
    </row>
    <row r="19" spans="2:12" ht="24.95" customHeight="1" x14ac:dyDescent="0.15">
      <c r="B19" s="230" t="s">
        <v>18</v>
      </c>
      <c r="C19" s="68" t="s">
        <v>19</v>
      </c>
      <c r="D19" s="68" t="s">
        <v>28</v>
      </c>
      <c r="E19" s="232" t="s">
        <v>20</v>
      </c>
      <c r="F19" s="233"/>
      <c r="G19" s="234"/>
    </row>
    <row r="20" spans="2:12" ht="24.95" customHeight="1" x14ac:dyDescent="0.15">
      <c r="B20" s="231"/>
      <c r="C20" s="69" t="str">
        <f>계약현황공개!F16</f>
        <v>주식회사 케이티</v>
      </c>
      <c r="D20" s="70" t="s">
        <v>318</v>
      </c>
      <c r="E20" s="235" t="str">
        <f>계약현황공개!F17</f>
        <v>경기도 성남시 분당구 불정로 90(정자동) KT 본사타워</v>
      </c>
      <c r="F20" s="236"/>
      <c r="G20" s="237"/>
    </row>
    <row r="21" spans="2:12" ht="24.95" customHeight="1" x14ac:dyDescent="0.15">
      <c r="B21" s="62" t="s">
        <v>27</v>
      </c>
      <c r="C21" s="238" t="s">
        <v>70</v>
      </c>
      <c r="D21" s="239"/>
      <c r="E21" s="239"/>
      <c r="F21" s="239"/>
      <c r="G21" s="240"/>
    </row>
    <row r="22" spans="2:12" ht="24.95" customHeight="1" x14ac:dyDescent="0.15">
      <c r="B22" s="62" t="s">
        <v>26</v>
      </c>
      <c r="C22" s="241" t="s">
        <v>132</v>
      </c>
      <c r="D22" s="242"/>
      <c r="E22" s="242"/>
      <c r="F22" s="242"/>
      <c r="G22" s="243"/>
    </row>
    <row r="23" spans="2:12" ht="24.95" customHeight="1" thickBot="1" x14ac:dyDescent="0.2">
      <c r="B23" s="63" t="s">
        <v>21</v>
      </c>
      <c r="C23" s="244" t="s">
        <v>131</v>
      </c>
      <c r="D23" s="245"/>
      <c r="E23" s="245"/>
      <c r="F23" s="245"/>
      <c r="G23" s="246"/>
    </row>
    <row r="24" spans="2:12" ht="14.25" thickBot="1" x14ac:dyDescent="0.2"/>
    <row r="25" spans="2:12" ht="24.95" customHeight="1" x14ac:dyDescent="0.15">
      <c r="B25" s="59" t="s">
        <v>14</v>
      </c>
      <c r="C25" s="247" t="str">
        <f>계약현황공개!D19</f>
        <v>2026년 스마트가든 관리대행</v>
      </c>
      <c r="D25" s="248"/>
      <c r="E25" s="248"/>
      <c r="F25" s="248"/>
      <c r="G25" s="249"/>
    </row>
    <row r="26" spans="2:12" ht="24.95" customHeight="1" x14ac:dyDescent="0.15">
      <c r="B26" s="250" t="s">
        <v>22</v>
      </c>
      <c r="C26" s="253" t="s">
        <v>15</v>
      </c>
      <c r="D26" s="253" t="s">
        <v>55</v>
      </c>
      <c r="E26" s="60" t="s">
        <v>23</v>
      </c>
      <c r="F26" s="60" t="s">
        <v>16</v>
      </c>
      <c r="G26" s="61" t="s">
        <v>71</v>
      </c>
    </row>
    <row r="27" spans="2:12" ht="24.95" customHeight="1" x14ac:dyDescent="0.15">
      <c r="B27" s="251"/>
      <c r="C27" s="254"/>
      <c r="D27" s="254"/>
      <c r="E27" s="60" t="s">
        <v>24</v>
      </c>
      <c r="F27" s="60" t="s">
        <v>17</v>
      </c>
      <c r="G27" s="61" t="s">
        <v>25</v>
      </c>
    </row>
    <row r="28" spans="2:12" ht="24.95" customHeight="1" x14ac:dyDescent="0.15">
      <c r="B28" s="251"/>
      <c r="C28" s="255" t="str">
        <f>계약현황공개!D22</f>
        <v>2025.12.11.</v>
      </c>
      <c r="D28" s="257" t="str">
        <f>계약현황공개!F22</f>
        <v>2026.01.01.~2026.12.31.</v>
      </c>
      <c r="E28" s="263">
        <f>계약현황공개!D20</f>
        <v>5160000</v>
      </c>
      <c r="F28" s="263">
        <f>계약현황공개!F21</f>
        <v>4980000</v>
      </c>
      <c r="G28" s="265">
        <f>F28/E28</f>
        <v>0.96511627906976749</v>
      </c>
    </row>
    <row r="29" spans="2:12" ht="24.95" customHeight="1" x14ac:dyDescent="0.15">
      <c r="B29" s="252"/>
      <c r="C29" s="256"/>
      <c r="D29" s="258"/>
      <c r="E29" s="264"/>
      <c r="F29" s="264"/>
      <c r="G29" s="266"/>
      <c r="L29" t="s">
        <v>95</v>
      </c>
    </row>
    <row r="30" spans="2:12" ht="24.95" customHeight="1" x14ac:dyDescent="0.15">
      <c r="B30" s="230" t="s">
        <v>18</v>
      </c>
      <c r="C30" s="68" t="s">
        <v>19</v>
      </c>
      <c r="D30" s="68" t="s">
        <v>28</v>
      </c>
      <c r="E30" s="232" t="s">
        <v>20</v>
      </c>
      <c r="F30" s="233"/>
      <c r="G30" s="234"/>
    </row>
    <row r="31" spans="2:12" ht="24.95" customHeight="1" x14ac:dyDescent="0.15">
      <c r="B31" s="231"/>
      <c r="C31" s="69" t="str">
        <f>계약현황공개!F24</f>
        <v>주식회사올유원</v>
      </c>
      <c r="D31" s="70" t="s">
        <v>319</v>
      </c>
      <c r="E31" s="235" t="str">
        <f>계약현황공개!F25</f>
        <v>경기도 화성시 동탄첨단 산업1로 27c동 533</v>
      </c>
      <c r="F31" s="236"/>
      <c r="G31" s="237"/>
    </row>
    <row r="32" spans="2:12" ht="24.95" customHeight="1" x14ac:dyDescent="0.15">
      <c r="B32" s="62" t="s">
        <v>27</v>
      </c>
      <c r="C32" s="238" t="s">
        <v>70</v>
      </c>
      <c r="D32" s="239"/>
      <c r="E32" s="239"/>
      <c r="F32" s="239"/>
      <c r="G32" s="240"/>
    </row>
    <row r="33" spans="2:12" ht="24.95" customHeight="1" x14ac:dyDescent="0.15">
      <c r="B33" s="62" t="s">
        <v>26</v>
      </c>
      <c r="C33" s="241" t="s">
        <v>132</v>
      </c>
      <c r="D33" s="242"/>
      <c r="E33" s="242"/>
      <c r="F33" s="242"/>
      <c r="G33" s="243"/>
    </row>
    <row r="34" spans="2:12" ht="24.95" customHeight="1" thickBot="1" x14ac:dyDescent="0.2">
      <c r="B34" s="63" t="s">
        <v>21</v>
      </c>
      <c r="C34" s="244" t="s">
        <v>131</v>
      </c>
      <c r="D34" s="245"/>
      <c r="E34" s="245"/>
      <c r="F34" s="245"/>
      <c r="G34" s="246"/>
    </row>
    <row r="35" spans="2:12" ht="14.25" thickBot="1" x14ac:dyDescent="0.2"/>
    <row r="36" spans="2:12" ht="24.95" customHeight="1" x14ac:dyDescent="0.15">
      <c r="B36" s="59" t="s">
        <v>14</v>
      </c>
      <c r="C36" s="247" t="str">
        <f>계약현황공개!D27</f>
        <v>2026년 무인경비시스템 위탁관리</v>
      </c>
      <c r="D36" s="248"/>
      <c r="E36" s="248"/>
      <c r="F36" s="248"/>
      <c r="G36" s="249"/>
    </row>
    <row r="37" spans="2:12" ht="24.95" customHeight="1" x14ac:dyDescent="0.15">
      <c r="B37" s="250" t="s">
        <v>22</v>
      </c>
      <c r="C37" s="253" t="s">
        <v>15</v>
      </c>
      <c r="D37" s="253" t="s">
        <v>55</v>
      </c>
      <c r="E37" s="60" t="s">
        <v>23</v>
      </c>
      <c r="F37" s="60" t="s">
        <v>16</v>
      </c>
      <c r="G37" s="61" t="s">
        <v>71</v>
      </c>
    </row>
    <row r="38" spans="2:12" ht="24.95" customHeight="1" x14ac:dyDescent="0.15">
      <c r="B38" s="251"/>
      <c r="C38" s="254"/>
      <c r="D38" s="254"/>
      <c r="E38" s="60" t="s">
        <v>24</v>
      </c>
      <c r="F38" s="60" t="s">
        <v>17</v>
      </c>
      <c r="G38" s="61" t="s">
        <v>25</v>
      </c>
    </row>
    <row r="39" spans="2:12" ht="24.95" customHeight="1" x14ac:dyDescent="0.15">
      <c r="B39" s="251"/>
      <c r="C39" s="255" t="str">
        <f>계약현황공개!D30</f>
        <v>2025.12.11.</v>
      </c>
      <c r="D39" s="257" t="str">
        <f>계약현황공개!F30</f>
        <v>2026.01.01.~2026.12.31.</v>
      </c>
      <c r="E39" s="263">
        <f>계약현황공개!D28</f>
        <v>5004000</v>
      </c>
      <c r="F39" s="263">
        <f>계약현황공개!F28</f>
        <v>4356000</v>
      </c>
      <c r="G39" s="265">
        <f>F39/E39</f>
        <v>0.87050359712230219</v>
      </c>
    </row>
    <row r="40" spans="2:12" ht="24.95" customHeight="1" x14ac:dyDescent="0.15">
      <c r="B40" s="252"/>
      <c r="C40" s="256"/>
      <c r="D40" s="258"/>
      <c r="E40" s="264"/>
      <c r="F40" s="264"/>
      <c r="G40" s="266"/>
      <c r="L40" t="s">
        <v>95</v>
      </c>
    </row>
    <row r="41" spans="2:12" ht="24.95" customHeight="1" x14ac:dyDescent="0.15">
      <c r="B41" s="230" t="s">
        <v>18</v>
      </c>
      <c r="C41" s="68" t="s">
        <v>19</v>
      </c>
      <c r="D41" s="68" t="s">
        <v>28</v>
      </c>
      <c r="E41" s="232" t="s">
        <v>20</v>
      </c>
      <c r="F41" s="233"/>
      <c r="G41" s="234"/>
    </row>
    <row r="42" spans="2:12" ht="24.95" customHeight="1" x14ac:dyDescent="0.15">
      <c r="B42" s="231"/>
      <c r="C42" s="69" t="str">
        <f>계약현황공개!F32</f>
        <v>주식회사 에스원</v>
      </c>
      <c r="D42" s="70" t="s">
        <v>320</v>
      </c>
      <c r="E42" s="235" t="str">
        <f>계약현황공개!F33</f>
        <v>서울특별시 중구 세종대로7길 25</v>
      </c>
      <c r="F42" s="236"/>
      <c r="G42" s="237"/>
    </row>
    <row r="43" spans="2:12" ht="24.95" customHeight="1" x14ac:dyDescent="0.15">
      <c r="B43" s="62" t="s">
        <v>27</v>
      </c>
      <c r="C43" s="238" t="s">
        <v>70</v>
      </c>
      <c r="D43" s="239"/>
      <c r="E43" s="239"/>
      <c r="F43" s="239"/>
      <c r="G43" s="240"/>
    </row>
    <row r="44" spans="2:12" ht="24.95" customHeight="1" x14ac:dyDescent="0.15">
      <c r="B44" s="62" t="s">
        <v>26</v>
      </c>
      <c r="C44" s="241" t="s">
        <v>132</v>
      </c>
      <c r="D44" s="242"/>
      <c r="E44" s="242"/>
      <c r="F44" s="242"/>
      <c r="G44" s="243"/>
    </row>
    <row r="45" spans="2:12" ht="24.95" customHeight="1" thickBot="1" x14ac:dyDescent="0.2">
      <c r="B45" s="63" t="s">
        <v>21</v>
      </c>
      <c r="C45" s="244" t="s">
        <v>131</v>
      </c>
      <c r="D45" s="245"/>
      <c r="E45" s="245"/>
      <c r="F45" s="245"/>
      <c r="G45" s="246"/>
    </row>
    <row r="47" spans="2:12" ht="24.95" customHeight="1" x14ac:dyDescent="0.15">
      <c r="B47" s="59" t="s">
        <v>14</v>
      </c>
      <c r="C47" s="247" t="str">
        <f>계약현황공개!D35</f>
        <v>2026년 승강기안전관리대행</v>
      </c>
      <c r="D47" s="248"/>
      <c r="E47" s="248"/>
      <c r="F47" s="248"/>
      <c r="G47" s="249"/>
    </row>
    <row r="48" spans="2:12" ht="24.95" customHeight="1" x14ac:dyDescent="0.15">
      <c r="B48" s="250" t="s">
        <v>22</v>
      </c>
      <c r="C48" s="253" t="s">
        <v>15</v>
      </c>
      <c r="D48" s="253" t="s">
        <v>55</v>
      </c>
      <c r="E48" s="60" t="s">
        <v>23</v>
      </c>
      <c r="F48" s="60" t="s">
        <v>16</v>
      </c>
      <c r="G48" s="61" t="s">
        <v>71</v>
      </c>
    </row>
    <row r="49" spans="2:12" ht="24.95" customHeight="1" x14ac:dyDescent="0.15">
      <c r="B49" s="251"/>
      <c r="C49" s="254"/>
      <c r="D49" s="254"/>
      <c r="E49" s="60" t="s">
        <v>24</v>
      </c>
      <c r="F49" s="60" t="s">
        <v>17</v>
      </c>
      <c r="G49" s="61" t="s">
        <v>25</v>
      </c>
    </row>
    <row r="50" spans="2:12" ht="24.95" customHeight="1" x14ac:dyDescent="0.15">
      <c r="B50" s="251"/>
      <c r="C50" s="255" t="str">
        <f>계약현황공개!D38</f>
        <v>2025.12.11.</v>
      </c>
      <c r="D50" s="257" t="str">
        <f>계약현황공개!F38</f>
        <v>2026.01.01.~2026.12.31.</v>
      </c>
      <c r="E50" s="263">
        <f>계약현황공개!D36</f>
        <v>9156000</v>
      </c>
      <c r="F50" s="263">
        <f>계약현황공개!F36</f>
        <v>9108000</v>
      </c>
      <c r="G50" s="261">
        <f>F50/E50</f>
        <v>0.99475753604193973</v>
      </c>
    </row>
    <row r="51" spans="2:12" ht="24.95" customHeight="1" x14ac:dyDescent="0.15">
      <c r="B51" s="252"/>
      <c r="C51" s="256"/>
      <c r="D51" s="258"/>
      <c r="E51" s="264"/>
      <c r="F51" s="264"/>
      <c r="G51" s="262"/>
      <c r="L51" t="s">
        <v>95</v>
      </c>
    </row>
    <row r="52" spans="2:12" ht="24.95" customHeight="1" x14ac:dyDescent="0.15">
      <c r="B52" s="230" t="s">
        <v>18</v>
      </c>
      <c r="C52" s="68" t="s">
        <v>19</v>
      </c>
      <c r="D52" s="68" t="s">
        <v>28</v>
      </c>
      <c r="E52" s="232" t="s">
        <v>20</v>
      </c>
      <c r="F52" s="233"/>
      <c r="G52" s="234"/>
    </row>
    <row r="53" spans="2:12" ht="24.95" customHeight="1" x14ac:dyDescent="0.15">
      <c r="B53" s="231"/>
      <c r="C53" s="69" t="str">
        <f>계약현황공개!F40</f>
        <v>현대엘리베이터서비스(주)경기센터</v>
      </c>
      <c r="D53" s="70" t="s">
        <v>321</v>
      </c>
      <c r="E53" s="235" t="str">
        <f>계약현황공개!F41</f>
        <v>경기도 성남시 분당구 야탑로 225</v>
      </c>
      <c r="F53" s="236"/>
      <c r="G53" s="237"/>
    </row>
    <row r="54" spans="2:12" ht="24.95" customHeight="1" x14ac:dyDescent="0.15">
      <c r="B54" s="62" t="s">
        <v>27</v>
      </c>
      <c r="C54" s="238" t="s">
        <v>70</v>
      </c>
      <c r="D54" s="239"/>
      <c r="E54" s="239"/>
      <c r="F54" s="239"/>
      <c r="G54" s="240"/>
    </row>
    <row r="55" spans="2:12" ht="24.95" customHeight="1" x14ac:dyDescent="0.15">
      <c r="B55" s="62" t="s">
        <v>26</v>
      </c>
      <c r="C55" s="241" t="s">
        <v>132</v>
      </c>
      <c r="D55" s="242"/>
      <c r="E55" s="242"/>
      <c r="F55" s="242"/>
      <c r="G55" s="243"/>
    </row>
    <row r="56" spans="2:12" ht="24.95" customHeight="1" thickBot="1" x14ac:dyDescent="0.2">
      <c r="B56" s="63" t="s">
        <v>21</v>
      </c>
      <c r="C56" s="244" t="s">
        <v>131</v>
      </c>
      <c r="D56" s="245"/>
      <c r="E56" s="245"/>
      <c r="F56" s="245"/>
      <c r="G56" s="246"/>
    </row>
    <row r="57" spans="2:12" ht="14.25" thickBot="1" x14ac:dyDescent="0.2"/>
    <row r="58" spans="2:12" ht="24.95" customHeight="1" x14ac:dyDescent="0.15">
      <c r="B58" s="59" t="s">
        <v>14</v>
      </c>
      <c r="C58" s="247" t="str">
        <f>계약현황공개!D43</f>
        <v>2026년 전기안전관리 위탁 대행</v>
      </c>
      <c r="D58" s="248"/>
      <c r="E58" s="248"/>
      <c r="F58" s="248"/>
      <c r="G58" s="249"/>
    </row>
    <row r="59" spans="2:12" ht="24.95" customHeight="1" x14ac:dyDescent="0.15">
      <c r="B59" s="250" t="s">
        <v>22</v>
      </c>
      <c r="C59" s="253" t="s">
        <v>15</v>
      </c>
      <c r="D59" s="253" t="s">
        <v>55</v>
      </c>
      <c r="E59" s="60" t="s">
        <v>23</v>
      </c>
      <c r="F59" s="60" t="s">
        <v>16</v>
      </c>
      <c r="G59" s="61" t="s">
        <v>71</v>
      </c>
    </row>
    <row r="60" spans="2:12" ht="24.95" customHeight="1" x14ac:dyDescent="0.15">
      <c r="B60" s="251"/>
      <c r="C60" s="254"/>
      <c r="D60" s="254"/>
      <c r="E60" s="60" t="s">
        <v>24</v>
      </c>
      <c r="F60" s="60" t="s">
        <v>17</v>
      </c>
      <c r="G60" s="61" t="s">
        <v>25</v>
      </c>
    </row>
    <row r="61" spans="2:12" ht="24.95" customHeight="1" x14ac:dyDescent="0.15">
      <c r="B61" s="251"/>
      <c r="C61" s="255" t="str">
        <f>계약현황공개!D46</f>
        <v>2025.12.11.</v>
      </c>
      <c r="D61" s="257" t="str">
        <f>계약현황공개!F46</f>
        <v>2026.01.01.~2026.12.31.</v>
      </c>
      <c r="E61" s="263">
        <f>계약현황공개!D44</f>
        <v>16512000</v>
      </c>
      <c r="F61" s="263">
        <f>계약현황공개!F45</f>
        <v>15120000</v>
      </c>
      <c r="G61" s="261">
        <f>F61/E61</f>
        <v>0.91569767441860461</v>
      </c>
    </row>
    <row r="62" spans="2:12" ht="24.95" customHeight="1" x14ac:dyDescent="0.15">
      <c r="B62" s="252"/>
      <c r="C62" s="256"/>
      <c r="D62" s="258"/>
      <c r="E62" s="264"/>
      <c r="F62" s="264"/>
      <c r="G62" s="262"/>
      <c r="L62" t="s">
        <v>95</v>
      </c>
    </row>
    <row r="63" spans="2:12" ht="24.95" customHeight="1" x14ac:dyDescent="0.15">
      <c r="B63" s="230" t="s">
        <v>18</v>
      </c>
      <c r="C63" s="68" t="s">
        <v>19</v>
      </c>
      <c r="D63" s="68" t="s">
        <v>28</v>
      </c>
      <c r="E63" s="232" t="s">
        <v>20</v>
      </c>
      <c r="F63" s="233"/>
      <c r="G63" s="234"/>
    </row>
    <row r="64" spans="2:12" ht="24.95" customHeight="1" x14ac:dyDescent="0.15">
      <c r="B64" s="231"/>
      <c r="C64" s="69" t="str">
        <f>계약현황공개!F48</f>
        <v>주식회사 산업전기관리공사</v>
      </c>
      <c r="D64" s="70" t="s">
        <v>322</v>
      </c>
      <c r="E64" s="235" t="str">
        <f>계약현황공개!F49</f>
        <v>경기도 성남시 수정구 모란로 65, 삼부아파트 상가동 204호</v>
      </c>
      <c r="F64" s="236"/>
      <c r="G64" s="237"/>
    </row>
    <row r="65" spans="2:12" ht="24.95" customHeight="1" x14ac:dyDescent="0.15">
      <c r="B65" s="62" t="s">
        <v>27</v>
      </c>
      <c r="C65" s="238" t="s">
        <v>70</v>
      </c>
      <c r="D65" s="239"/>
      <c r="E65" s="239"/>
      <c r="F65" s="239"/>
      <c r="G65" s="240"/>
    </row>
    <row r="66" spans="2:12" ht="24.95" customHeight="1" x14ac:dyDescent="0.15">
      <c r="B66" s="62" t="s">
        <v>26</v>
      </c>
      <c r="C66" s="241" t="s">
        <v>132</v>
      </c>
      <c r="D66" s="242"/>
      <c r="E66" s="242"/>
      <c r="F66" s="242"/>
      <c r="G66" s="243"/>
    </row>
    <row r="67" spans="2:12" ht="24.95" customHeight="1" thickBot="1" x14ac:dyDescent="0.2">
      <c r="B67" s="63" t="s">
        <v>21</v>
      </c>
      <c r="C67" s="244" t="s">
        <v>131</v>
      </c>
      <c r="D67" s="245"/>
      <c r="E67" s="245"/>
      <c r="F67" s="245"/>
      <c r="G67" s="246"/>
    </row>
    <row r="69" spans="2:12" ht="24.95" customHeight="1" x14ac:dyDescent="0.15">
      <c r="B69" s="59" t="s">
        <v>14</v>
      </c>
      <c r="C69" s="247" t="str">
        <f>계약현황공개!D51</f>
        <v>2026년 소방안전관리 대행</v>
      </c>
      <c r="D69" s="248"/>
      <c r="E69" s="248"/>
      <c r="F69" s="248"/>
      <c r="G69" s="249"/>
    </row>
    <row r="70" spans="2:12" ht="24.95" customHeight="1" x14ac:dyDescent="0.15">
      <c r="B70" s="250" t="s">
        <v>22</v>
      </c>
      <c r="C70" s="253" t="s">
        <v>15</v>
      </c>
      <c r="D70" s="253" t="s">
        <v>55</v>
      </c>
      <c r="E70" s="60" t="s">
        <v>23</v>
      </c>
      <c r="F70" s="60" t="s">
        <v>16</v>
      </c>
      <c r="G70" s="61" t="s">
        <v>71</v>
      </c>
    </row>
    <row r="71" spans="2:12" ht="24.95" customHeight="1" x14ac:dyDescent="0.15">
      <c r="B71" s="251"/>
      <c r="C71" s="254"/>
      <c r="D71" s="254"/>
      <c r="E71" s="60" t="s">
        <v>24</v>
      </c>
      <c r="F71" s="60" t="s">
        <v>17</v>
      </c>
      <c r="G71" s="61" t="s">
        <v>25</v>
      </c>
    </row>
    <row r="72" spans="2:12" ht="24.95" customHeight="1" x14ac:dyDescent="0.15">
      <c r="B72" s="251"/>
      <c r="C72" s="255" t="str">
        <f>계약현황공개!D54</f>
        <v>2025.12.11.</v>
      </c>
      <c r="D72" s="257" t="str">
        <f>계약현황공개!F54</f>
        <v>2026.01.01.~2026.12.31.</v>
      </c>
      <c r="E72" s="259">
        <f>계약현황공개!D52</f>
        <v>5850000</v>
      </c>
      <c r="F72" s="259">
        <f>계약현황공개!F52</f>
        <v>5520000</v>
      </c>
      <c r="G72" s="261">
        <f>F72/E72</f>
        <v>0.94358974358974357</v>
      </c>
    </row>
    <row r="73" spans="2:12" ht="24.95" customHeight="1" x14ac:dyDescent="0.15">
      <c r="B73" s="252"/>
      <c r="C73" s="256"/>
      <c r="D73" s="258"/>
      <c r="E73" s="260"/>
      <c r="F73" s="260"/>
      <c r="G73" s="262"/>
      <c r="L73" t="s">
        <v>95</v>
      </c>
    </row>
    <row r="74" spans="2:12" ht="24.95" customHeight="1" x14ac:dyDescent="0.15">
      <c r="B74" s="230" t="s">
        <v>18</v>
      </c>
      <c r="C74" s="68" t="s">
        <v>19</v>
      </c>
      <c r="D74" s="68" t="s">
        <v>28</v>
      </c>
      <c r="E74" s="232" t="s">
        <v>20</v>
      </c>
      <c r="F74" s="233"/>
      <c r="G74" s="234"/>
    </row>
    <row r="75" spans="2:12" ht="24.95" customHeight="1" x14ac:dyDescent="0.15">
      <c r="B75" s="231"/>
      <c r="C75" s="69" t="str">
        <f>계약현황공개!F56</f>
        <v>성남소방전기㈜</v>
      </c>
      <c r="D75" s="70" t="s">
        <v>323</v>
      </c>
      <c r="E75" s="235" t="str">
        <f>계약현황공개!F57</f>
        <v>경기도 성남시 수정구 공원로339번길 22（신흥동）</v>
      </c>
      <c r="F75" s="236"/>
      <c r="G75" s="237"/>
    </row>
    <row r="76" spans="2:12" ht="24.95" customHeight="1" x14ac:dyDescent="0.15">
      <c r="B76" s="62" t="s">
        <v>27</v>
      </c>
      <c r="C76" s="238" t="s">
        <v>70</v>
      </c>
      <c r="D76" s="239"/>
      <c r="E76" s="239"/>
      <c r="F76" s="239"/>
      <c r="G76" s="240"/>
    </row>
    <row r="77" spans="2:12" ht="24.95" customHeight="1" x14ac:dyDescent="0.15">
      <c r="B77" s="62" t="s">
        <v>26</v>
      </c>
      <c r="C77" s="241" t="s">
        <v>132</v>
      </c>
      <c r="D77" s="242"/>
      <c r="E77" s="242"/>
      <c r="F77" s="242"/>
      <c r="G77" s="243"/>
    </row>
    <row r="78" spans="2:12" ht="24.95" customHeight="1" thickBot="1" x14ac:dyDescent="0.2">
      <c r="B78" s="63" t="s">
        <v>21</v>
      </c>
      <c r="C78" s="244" t="s">
        <v>131</v>
      </c>
      <c r="D78" s="245"/>
      <c r="E78" s="245"/>
      <c r="F78" s="245"/>
      <c r="G78" s="246"/>
    </row>
    <row r="79" spans="2:12" ht="14.25" thickBot="1" x14ac:dyDescent="0.2"/>
    <row r="80" spans="2:12" ht="24.95" customHeight="1" x14ac:dyDescent="0.15">
      <c r="B80" s="59" t="s">
        <v>14</v>
      </c>
      <c r="C80" s="247" t="str">
        <f>계약현황공개!D59</f>
        <v xml:space="preserve">2026년 방과후아카데미 복합기 임차 </v>
      </c>
      <c r="D80" s="248"/>
      <c r="E80" s="248"/>
      <c r="F80" s="248"/>
      <c r="G80" s="249"/>
    </row>
    <row r="81" spans="2:12" ht="24.95" customHeight="1" x14ac:dyDescent="0.15">
      <c r="B81" s="250" t="s">
        <v>22</v>
      </c>
      <c r="C81" s="253" t="s">
        <v>15</v>
      </c>
      <c r="D81" s="253" t="s">
        <v>55</v>
      </c>
      <c r="E81" s="60" t="s">
        <v>23</v>
      </c>
      <c r="F81" s="60" t="s">
        <v>16</v>
      </c>
      <c r="G81" s="61" t="s">
        <v>71</v>
      </c>
    </row>
    <row r="82" spans="2:12" ht="24.95" customHeight="1" x14ac:dyDescent="0.15">
      <c r="B82" s="251"/>
      <c r="C82" s="254"/>
      <c r="D82" s="254"/>
      <c r="E82" s="60" t="s">
        <v>24</v>
      </c>
      <c r="F82" s="60" t="s">
        <v>17</v>
      </c>
      <c r="G82" s="61" t="s">
        <v>25</v>
      </c>
    </row>
    <row r="83" spans="2:12" ht="24.95" customHeight="1" x14ac:dyDescent="0.15">
      <c r="B83" s="251"/>
      <c r="C83" s="255" t="str">
        <f>계약현황공개!D62</f>
        <v>2025.12.11.</v>
      </c>
      <c r="D83" s="257" t="str">
        <f>계약현황공개!F62</f>
        <v>2026.01.01.~2026.12.31.</v>
      </c>
      <c r="E83" s="259">
        <f>계약현황공개!D60</f>
        <v>1644000</v>
      </c>
      <c r="F83" s="259">
        <f>계약현황공개!F60</f>
        <v>1560000</v>
      </c>
      <c r="G83" s="261">
        <f>F83/E83</f>
        <v>0.94890510948905105</v>
      </c>
    </row>
    <row r="84" spans="2:12" ht="24.95" customHeight="1" x14ac:dyDescent="0.15">
      <c r="B84" s="252"/>
      <c r="C84" s="256"/>
      <c r="D84" s="258"/>
      <c r="E84" s="260"/>
      <c r="F84" s="260"/>
      <c r="G84" s="262"/>
      <c r="L84" t="s">
        <v>95</v>
      </c>
    </row>
    <row r="85" spans="2:12" ht="24.95" customHeight="1" x14ac:dyDescent="0.15">
      <c r="B85" s="230" t="s">
        <v>18</v>
      </c>
      <c r="C85" s="68" t="s">
        <v>19</v>
      </c>
      <c r="D85" s="68" t="s">
        <v>28</v>
      </c>
      <c r="E85" s="232" t="s">
        <v>20</v>
      </c>
      <c r="F85" s="233"/>
      <c r="G85" s="234"/>
    </row>
    <row r="86" spans="2:12" ht="24.95" customHeight="1" x14ac:dyDescent="0.15">
      <c r="B86" s="231"/>
      <c r="C86" s="69" t="str">
        <f>계약현황공개!F64</f>
        <v>가나안근로복지관</v>
      </c>
      <c r="D86" s="70" t="s">
        <v>172</v>
      </c>
      <c r="E86" s="235" t="str">
        <f>계약현황공개!F65</f>
        <v>경기도 성남시 분당구 야탑로 225</v>
      </c>
      <c r="F86" s="236"/>
      <c r="G86" s="237"/>
    </row>
    <row r="87" spans="2:12" ht="24.95" customHeight="1" x14ac:dyDescent="0.15">
      <c r="B87" s="62" t="s">
        <v>27</v>
      </c>
      <c r="C87" s="238" t="s">
        <v>70</v>
      </c>
      <c r="D87" s="239"/>
      <c r="E87" s="239"/>
      <c r="F87" s="239"/>
      <c r="G87" s="240"/>
    </row>
    <row r="88" spans="2:12" ht="24.95" customHeight="1" x14ac:dyDescent="0.15">
      <c r="B88" s="62" t="s">
        <v>26</v>
      </c>
      <c r="C88" s="241" t="s">
        <v>132</v>
      </c>
      <c r="D88" s="242"/>
      <c r="E88" s="242"/>
      <c r="F88" s="242"/>
      <c r="G88" s="243"/>
    </row>
    <row r="89" spans="2:12" ht="24.95" customHeight="1" thickBot="1" x14ac:dyDescent="0.2">
      <c r="B89" s="63" t="s">
        <v>21</v>
      </c>
      <c r="C89" s="244" t="s">
        <v>131</v>
      </c>
      <c r="D89" s="245"/>
      <c r="E89" s="245"/>
      <c r="F89" s="245"/>
      <c r="G89" s="246"/>
    </row>
    <row r="91" spans="2:12" ht="24.95" customHeight="1" x14ac:dyDescent="0.15">
      <c r="B91" s="59" t="s">
        <v>14</v>
      </c>
      <c r="C91" s="247" t="str">
        <f>계약현황공개!D67</f>
        <v xml:space="preserve">2026년 차염발생장치 렌탈특강 계약 </v>
      </c>
      <c r="D91" s="248"/>
      <c r="E91" s="248"/>
      <c r="F91" s="248"/>
      <c r="G91" s="249"/>
    </row>
    <row r="92" spans="2:12" ht="24.95" customHeight="1" x14ac:dyDescent="0.15">
      <c r="B92" s="250" t="s">
        <v>22</v>
      </c>
      <c r="C92" s="253" t="s">
        <v>15</v>
      </c>
      <c r="D92" s="253" t="s">
        <v>55</v>
      </c>
      <c r="E92" s="60" t="s">
        <v>23</v>
      </c>
      <c r="F92" s="60" t="s">
        <v>16</v>
      </c>
      <c r="G92" s="61" t="s">
        <v>71</v>
      </c>
    </row>
    <row r="93" spans="2:12" ht="24.95" customHeight="1" x14ac:dyDescent="0.15">
      <c r="B93" s="251"/>
      <c r="C93" s="254"/>
      <c r="D93" s="254"/>
      <c r="E93" s="60" t="s">
        <v>24</v>
      </c>
      <c r="F93" s="60" t="s">
        <v>17</v>
      </c>
      <c r="G93" s="61" t="s">
        <v>25</v>
      </c>
    </row>
    <row r="94" spans="2:12" ht="24.95" customHeight="1" x14ac:dyDescent="0.15">
      <c r="B94" s="251"/>
      <c r="C94" s="255" t="str">
        <f>계약현황공개!D70</f>
        <v>2025.12.11.</v>
      </c>
      <c r="D94" s="257" t="str">
        <f>계약현황공개!F70</f>
        <v>2026.01.01.~2026.12.31.</v>
      </c>
      <c r="E94" s="259">
        <f>계약현황공개!D68</f>
        <v>13008000</v>
      </c>
      <c r="F94" s="259">
        <f>계약현황공개!F68</f>
        <v>12000000</v>
      </c>
      <c r="G94" s="261">
        <f>F94/E94</f>
        <v>0.92250922509225097</v>
      </c>
    </row>
    <row r="95" spans="2:12" ht="24.95" customHeight="1" x14ac:dyDescent="0.15">
      <c r="B95" s="252"/>
      <c r="C95" s="256"/>
      <c r="D95" s="258"/>
      <c r="E95" s="260"/>
      <c r="F95" s="260"/>
      <c r="G95" s="262"/>
      <c r="L95" t="s">
        <v>95</v>
      </c>
    </row>
    <row r="96" spans="2:12" ht="24.95" customHeight="1" x14ac:dyDescent="0.15">
      <c r="B96" s="230" t="s">
        <v>18</v>
      </c>
      <c r="C96" s="68" t="s">
        <v>19</v>
      </c>
      <c r="D96" s="68" t="s">
        <v>28</v>
      </c>
      <c r="E96" s="232" t="s">
        <v>20</v>
      </c>
      <c r="F96" s="233"/>
      <c r="G96" s="234"/>
    </row>
    <row r="97" spans="2:12" ht="24.95" customHeight="1" x14ac:dyDescent="0.15">
      <c r="B97" s="231"/>
      <c r="C97" s="69" t="str">
        <f>계약현황공개!F72</f>
        <v>주식회사 하이클로</v>
      </c>
      <c r="D97" s="70" t="s">
        <v>324</v>
      </c>
      <c r="E97" s="235" t="str">
        <f>계약현황공개!F73</f>
        <v>부산광역시 해운대구 센팀6로 21,6층 601호（우동, 인텔리음센팀）</v>
      </c>
      <c r="F97" s="236"/>
      <c r="G97" s="237"/>
    </row>
    <row r="98" spans="2:12" ht="24.95" customHeight="1" x14ac:dyDescent="0.15">
      <c r="B98" s="62" t="s">
        <v>27</v>
      </c>
      <c r="C98" s="238" t="s">
        <v>70</v>
      </c>
      <c r="D98" s="239"/>
      <c r="E98" s="239"/>
      <c r="F98" s="239"/>
      <c r="G98" s="240"/>
    </row>
    <row r="99" spans="2:12" ht="24.95" customHeight="1" x14ac:dyDescent="0.15">
      <c r="B99" s="62" t="s">
        <v>26</v>
      </c>
      <c r="C99" s="241" t="s">
        <v>132</v>
      </c>
      <c r="D99" s="242"/>
      <c r="E99" s="242"/>
      <c r="F99" s="242"/>
      <c r="G99" s="243"/>
    </row>
    <row r="100" spans="2:12" ht="24.95" customHeight="1" thickBot="1" x14ac:dyDescent="0.2">
      <c r="B100" s="63" t="s">
        <v>21</v>
      </c>
      <c r="C100" s="244" t="s">
        <v>131</v>
      </c>
      <c r="D100" s="245"/>
      <c r="E100" s="245"/>
      <c r="F100" s="245"/>
      <c r="G100" s="246"/>
    </row>
    <row r="101" spans="2:12" ht="14.25" thickBot="1" x14ac:dyDescent="0.2"/>
    <row r="102" spans="2:12" ht="24.95" customHeight="1" x14ac:dyDescent="0.15">
      <c r="B102" s="59" t="s">
        <v>14</v>
      </c>
      <c r="C102" s="247" t="str">
        <f>계약현황공개!D75</f>
        <v>2026년 방역·소독 위탁</v>
      </c>
      <c r="D102" s="248"/>
      <c r="E102" s="248"/>
      <c r="F102" s="248"/>
      <c r="G102" s="249"/>
    </row>
    <row r="103" spans="2:12" ht="24.95" customHeight="1" x14ac:dyDescent="0.15">
      <c r="B103" s="250" t="s">
        <v>22</v>
      </c>
      <c r="C103" s="253" t="s">
        <v>15</v>
      </c>
      <c r="D103" s="253" t="s">
        <v>55</v>
      </c>
      <c r="E103" s="60" t="s">
        <v>23</v>
      </c>
      <c r="F103" s="60" t="s">
        <v>16</v>
      </c>
      <c r="G103" s="61" t="s">
        <v>71</v>
      </c>
    </row>
    <row r="104" spans="2:12" ht="24.95" customHeight="1" x14ac:dyDescent="0.15">
      <c r="B104" s="251"/>
      <c r="C104" s="254"/>
      <c r="D104" s="254"/>
      <c r="E104" s="60" t="s">
        <v>24</v>
      </c>
      <c r="F104" s="60" t="s">
        <v>17</v>
      </c>
      <c r="G104" s="61" t="s">
        <v>25</v>
      </c>
    </row>
    <row r="105" spans="2:12" ht="24.95" customHeight="1" x14ac:dyDescent="0.15">
      <c r="B105" s="251"/>
      <c r="C105" s="255" t="str">
        <f>계약현황공개!D78</f>
        <v>2025.11.25.</v>
      </c>
      <c r="D105" s="257" t="str">
        <f>계약현황공개!F78</f>
        <v>2026.01.01.~2026.12.31.</v>
      </c>
      <c r="E105" s="259">
        <f>계약현황공개!D76</f>
        <v>7495000</v>
      </c>
      <c r="F105" s="259">
        <f>계약현황공개!F76</f>
        <v>6840000</v>
      </c>
      <c r="G105" s="261">
        <f>F105/E105</f>
        <v>0.91260840560373579</v>
      </c>
    </row>
    <row r="106" spans="2:12" ht="24.95" customHeight="1" x14ac:dyDescent="0.15">
      <c r="B106" s="252"/>
      <c r="C106" s="256"/>
      <c r="D106" s="258"/>
      <c r="E106" s="260"/>
      <c r="F106" s="260"/>
      <c r="G106" s="262"/>
      <c r="L106" t="s">
        <v>95</v>
      </c>
    </row>
    <row r="107" spans="2:12" ht="24.95" customHeight="1" x14ac:dyDescent="0.15">
      <c r="B107" s="230" t="s">
        <v>18</v>
      </c>
      <c r="C107" s="68" t="s">
        <v>19</v>
      </c>
      <c r="D107" s="68" t="s">
        <v>28</v>
      </c>
      <c r="E107" s="232" t="s">
        <v>20</v>
      </c>
      <c r="F107" s="233"/>
      <c r="G107" s="234"/>
    </row>
    <row r="108" spans="2:12" ht="24.95" customHeight="1" x14ac:dyDescent="0.15">
      <c r="B108" s="231"/>
      <c r="C108" s="69" t="str">
        <f>계약현황공개!F80</f>
        <v>(주)동원환경시스템</v>
      </c>
      <c r="D108" s="70" t="s">
        <v>325</v>
      </c>
      <c r="E108" s="235" t="str">
        <f>계약현황공개!F81</f>
        <v>경기도 성남시 광명로 56, 302호</v>
      </c>
      <c r="F108" s="236"/>
      <c r="G108" s="237"/>
    </row>
    <row r="109" spans="2:12" ht="24.95" customHeight="1" x14ac:dyDescent="0.15">
      <c r="B109" s="62" t="s">
        <v>27</v>
      </c>
      <c r="C109" s="238" t="s">
        <v>70</v>
      </c>
      <c r="D109" s="239"/>
      <c r="E109" s="239"/>
      <c r="F109" s="239"/>
      <c r="G109" s="240"/>
    </row>
    <row r="110" spans="2:12" ht="24.95" customHeight="1" x14ac:dyDescent="0.15">
      <c r="B110" s="62" t="s">
        <v>26</v>
      </c>
      <c r="C110" s="241" t="s">
        <v>132</v>
      </c>
      <c r="D110" s="242"/>
      <c r="E110" s="242"/>
      <c r="F110" s="242"/>
      <c r="G110" s="243"/>
    </row>
    <row r="111" spans="2:12" ht="24.95" customHeight="1" thickBot="1" x14ac:dyDescent="0.2">
      <c r="B111" s="63" t="s">
        <v>21</v>
      </c>
      <c r="C111" s="244" t="s">
        <v>131</v>
      </c>
      <c r="D111" s="245"/>
      <c r="E111" s="245"/>
      <c r="F111" s="245"/>
      <c r="G111" s="246"/>
    </row>
    <row r="113" spans="2:12" ht="24.95" customHeight="1" x14ac:dyDescent="0.15">
      <c r="B113" s="59" t="s">
        <v>14</v>
      </c>
      <c r="C113" s="247" t="str">
        <f>계약현황공개!D83</f>
        <v>2026년 사무용 복합기 임차</v>
      </c>
      <c r="D113" s="248"/>
      <c r="E113" s="248"/>
      <c r="F113" s="248"/>
      <c r="G113" s="249"/>
    </row>
    <row r="114" spans="2:12" ht="24.95" customHeight="1" x14ac:dyDescent="0.15">
      <c r="B114" s="250" t="s">
        <v>22</v>
      </c>
      <c r="C114" s="253" t="s">
        <v>15</v>
      </c>
      <c r="D114" s="253" t="s">
        <v>55</v>
      </c>
      <c r="E114" s="60" t="s">
        <v>23</v>
      </c>
      <c r="F114" s="60" t="s">
        <v>16</v>
      </c>
      <c r="G114" s="61" t="s">
        <v>71</v>
      </c>
    </row>
    <row r="115" spans="2:12" ht="24.95" customHeight="1" x14ac:dyDescent="0.15">
      <c r="B115" s="251"/>
      <c r="C115" s="254"/>
      <c r="D115" s="254"/>
      <c r="E115" s="60" t="s">
        <v>24</v>
      </c>
      <c r="F115" s="60" t="s">
        <v>17</v>
      </c>
      <c r="G115" s="61" t="s">
        <v>25</v>
      </c>
    </row>
    <row r="116" spans="2:12" ht="24.95" customHeight="1" x14ac:dyDescent="0.15">
      <c r="B116" s="251"/>
      <c r="C116" s="255" t="str">
        <f>계약현황공개!D86</f>
        <v>2025.12.11.</v>
      </c>
      <c r="D116" s="257" t="str">
        <f>계약현황공개!F86</f>
        <v>2026.01.01.~2026.12.31.</v>
      </c>
      <c r="E116" s="259">
        <f>계약현황공개!D84</f>
        <v>8220000</v>
      </c>
      <c r="F116" s="259">
        <f>계약현황공개!F84</f>
        <v>7800000</v>
      </c>
      <c r="G116" s="261">
        <f>F116/E116</f>
        <v>0.94890510948905105</v>
      </c>
    </row>
    <row r="117" spans="2:12" ht="24.95" customHeight="1" x14ac:dyDescent="0.15">
      <c r="B117" s="252"/>
      <c r="C117" s="256"/>
      <c r="D117" s="258"/>
      <c r="E117" s="260"/>
      <c r="F117" s="260"/>
      <c r="G117" s="262"/>
      <c r="L117" t="s">
        <v>95</v>
      </c>
    </row>
    <row r="118" spans="2:12" ht="24.95" customHeight="1" x14ac:dyDescent="0.15">
      <c r="B118" s="230" t="s">
        <v>18</v>
      </c>
      <c r="C118" s="68" t="s">
        <v>19</v>
      </c>
      <c r="D118" s="68" t="s">
        <v>28</v>
      </c>
      <c r="E118" s="232" t="s">
        <v>20</v>
      </c>
      <c r="F118" s="233"/>
      <c r="G118" s="234"/>
    </row>
    <row r="119" spans="2:12" ht="24.95" customHeight="1" x14ac:dyDescent="0.15">
      <c r="B119" s="231"/>
      <c r="C119" s="69" t="str">
        <f>계약현황공개!F88</f>
        <v>가나안근로복지관</v>
      </c>
      <c r="D119" s="70" t="s">
        <v>172</v>
      </c>
      <c r="E119" s="235" t="str">
        <f>계약현황공개!F89</f>
        <v>경기도 성남시 분당구 야탑로 225</v>
      </c>
      <c r="F119" s="236"/>
      <c r="G119" s="237"/>
    </row>
    <row r="120" spans="2:12" ht="24.95" customHeight="1" x14ac:dyDescent="0.15">
      <c r="B120" s="62" t="s">
        <v>27</v>
      </c>
      <c r="C120" s="238" t="s">
        <v>70</v>
      </c>
      <c r="D120" s="239"/>
      <c r="E120" s="239"/>
      <c r="F120" s="239"/>
      <c r="G120" s="240"/>
    </row>
    <row r="121" spans="2:12" ht="24.95" customHeight="1" x14ac:dyDescent="0.15">
      <c r="B121" s="62" t="s">
        <v>26</v>
      </c>
      <c r="C121" s="241" t="s">
        <v>157</v>
      </c>
      <c r="D121" s="242"/>
      <c r="E121" s="242"/>
      <c r="F121" s="242"/>
      <c r="G121" s="243"/>
    </row>
    <row r="122" spans="2:12" ht="24.95" customHeight="1" thickBot="1" x14ac:dyDescent="0.2">
      <c r="B122" s="63" t="s">
        <v>21</v>
      </c>
      <c r="C122" s="244" t="s">
        <v>131</v>
      </c>
      <c r="D122" s="245"/>
      <c r="E122" s="245"/>
      <c r="F122" s="245"/>
      <c r="G122" s="246"/>
    </row>
    <row r="123" spans="2:12" ht="14.25" thickBot="1" x14ac:dyDescent="0.2"/>
    <row r="124" spans="2:12" ht="33.75" customHeight="1" x14ac:dyDescent="0.15">
      <c r="B124" s="59" t="s">
        <v>14</v>
      </c>
      <c r="C124" s="247" t="str">
        <f>계약현황공개!D91</f>
        <v>2026년 환경·위생 위탁관리(렌탈)</v>
      </c>
      <c r="D124" s="248"/>
      <c r="E124" s="248"/>
      <c r="F124" s="248"/>
      <c r="G124" s="249"/>
    </row>
    <row r="125" spans="2:12" ht="25.5" customHeight="1" x14ac:dyDescent="0.15">
      <c r="B125" s="250" t="s">
        <v>22</v>
      </c>
      <c r="C125" s="253" t="s">
        <v>15</v>
      </c>
      <c r="D125" s="253" t="s">
        <v>55</v>
      </c>
      <c r="E125" s="60" t="s">
        <v>23</v>
      </c>
      <c r="F125" s="60" t="s">
        <v>16</v>
      </c>
      <c r="G125" s="61" t="s">
        <v>71</v>
      </c>
    </row>
    <row r="126" spans="2:12" ht="25.5" customHeight="1" x14ac:dyDescent="0.15">
      <c r="B126" s="251"/>
      <c r="C126" s="254"/>
      <c r="D126" s="254"/>
      <c r="E126" s="60" t="s">
        <v>24</v>
      </c>
      <c r="F126" s="60" t="s">
        <v>17</v>
      </c>
      <c r="G126" s="61" t="s">
        <v>25</v>
      </c>
    </row>
    <row r="127" spans="2:12" ht="25.5" customHeight="1" x14ac:dyDescent="0.15">
      <c r="B127" s="251"/>
      <c r="C127" s="255" t="str">
        <f>계약현황공개!D94</f>
        <v>2025.12.11.</v>
      </c>
      <c r="D127" s="257" t="str">
        <f>계약현황공개!F94</f>
        <v>2026.01.01.~2026.12.31.</v>
      </c>
      <c r="E127" s="259">
        <f>계약현황공개!D92</f>
        <v>16470000</v>
      </c>
      <c r="F127" s="259">
        <f>계약현황공개!F92</f>
        <v>15393360</v>
      </c>
      <c r="G127" s="261">
        <f>F127/E127</f>
        <v>0.93463023679417123</v>
      </c>
    </row>
    <row r="128" spans="2:12" ht="25.5" customHeight="1" x14ac:dyDescent="0.15">
      <c r="B128" s="252"/>
      <c r="C128" s="256"/>
      <c r="D128" s="258"/>
      <c r="E128" s="260"/>
      <c r="F128" s="260"/>
      <c r="G128" s="262"/>
      <c r="L128" t="s">
        <v>95</v>
      </c>
    </row>
    <row r="129" spans="2:12" ht="25.5" customHeight="1" x14ac:dyDescent="0.15">
      <c r="B129" s="230" t="s">
        <v>18</v>
      </c>
      <c r="C129" s="68" t="s">
        <v>19</v>
      </c>
      <c r="D129" s="68" t="s">
        <v>28</v>
      </c>
      <c r="E129" s="232" t="s">
        <v>20</v>
      </c>
      <c r="F129" s="233"/>
      <c r="G129" s="234"/>
    </row>
    <row r="130" spans="2:12" ht="30" customHeight="1" x14ac:dyDescent="0.15">
      <c r="B130" s="231"/>
      <c r="C130" s="69" t="str">
        <f>계약현황공개!F96</f>
        <v>코웨이 주식회사</v>
      </c>
      <c r="D130" s="70" t="s">
        <v>326</v>
      </c>
      <c r="E130" s="235" t="str">
        <f>계약현황공개!F97</f>
        <v>충청남도 공주시 유구마곡사로 136-23(유구읍)</v>
      </c>
      <c r="F130" s="236"/>
      <c r="G130" s="237"/>
    </row>
    <row r="131" spans="2:12" ht="30" customHeight="1" x14ac:dyDescent="0.15">
      <c r="B131" s="62" t="s">
        <v>27</v>
      </c>
      <c r="C131" s="238" t="s">
        <v>70</v>
      </c>
      <c r="D131" s="239"/>
      <c r="E131" s="239"/>
      <c r="F131" s="239"/>
      <c r="G131" s="240"/>
    </row>
    <row r="132" spans="2:12" ht="30" customHeight="1" x14ac:dyDescent="0.15">
      <c r="B132" s="62" t="s">
        <v>26</v>
      </c>
      <c r="C132" s="241" t="s">
        <v>132</v>
      </c>
      <c r="D132" s="242"/>
      <c r="E132" s="242"/>
      <c r="F132" s="242"/>
      <c r="G132" s="243"/>
    </row>
    <row r="133" spans="2:12" ht="25.5" customHeight="1" thickBot="1" x14ac:dyDescent="0.2">
      <c r="B133" s="63" t="s">
        <v>21</v>
      </c>
      <c r="C133" s="267"/>
      <c r="D133" s="268"/>
      <c r="E133" s="268"/>
      <c r="F133" s="268"/>
      <c r="G133" s="269"/>
    </row>
    <row r="134" spans="2:12" ht="14.25" hidden="1" thickBot="1" x14ac:dyDescent="0.2"/>
    <row r="135" spans="2:12" ht="33.75" hidden="1" customHeight="1" x14ac:dyDescent="0.15">
      <c r="B135" s="59" t="s">
        <v>14</v>
      </c>
      <c r="C135" s="247">
        <f>계약현황공개!D99</f>
        <v>0</v>
      </c>
      <c r="D135" s="248"/>
      <c r="E135" s="248"/>
      <c r="F135" s="248"/>
      <c r="G135" s="249"/>
    </row>
    <row r="136" spans="2:12" ht="25.5" hidden="1" customHeight="1" x14ac:dyDescent="0.15">
      <c r="B136" s="250" t="s">
        <v>22</v>
      </c>
      <c r="C136" s="253" t="s">
        <v>15</v>
      </c>
      <c r="D136" s="253" t="s">
        <v>55</v>
      </c>
      <c r="E136" s="60" t="s">
        <v>23</v>
      </c>
      <c r="F136" s="60" t="s">
        <v>16</v>
      </c>
      <c r="G136" s="61" t="s">
        <v>71</v>
      </c>
    </row>
    <row r="137" spans="2:12" ht="25.5" hidden="1" customHeight="1" x14ac:dyDescent="0.15">
      <c r="B137" s="251"/>
      <c r="C137" s="254"/>
      <c r="D137" s="254"/>
      <c r="E137" s="60" t="s">
        <v>24</v>
      </c>
      <c r="F137" s="60" t="s">
        <v>17</v>
      </c>
      <c r="G137" s="61" t="s">
        <v>25</v>
      </c>
    </row>
    <row r="138" spans="2:12" ht="25.5" hidden="1" customHeight="1" x14ac:dyDescent="0.15">
      <c r="B138" s="251"/>
      <c r="C138" s="255" t="str">
        <f>계약현황공개!D102</f>
        <v>2025.12.05.</v>
      </c>
      <c r="D138" s="257">
        <f>계약현황공개!F102</f>
        <v>0</v>
      </c>
      <c r="E138" s="259">
        <f>계약현황공개!D100</f>
        <v>0</v>
      </c>
      <c r="F138" s="259">
        <f>계약현황공개!F100</f>
        <v>0</v>
      </c>
      <c r="G138" s="261" t="e">
        <f>F138/E138</f>
        <v>#DIV/0!</v>
      </c>
    </row>
    <row r="139" spans="2:12" ht="25.5" hidden="1" customHeight="1" x14ac:dyDescent="0.15">
      <c r="B139" s="252"/>
      <c r="C139" s="256"/>
      <c r="D139" s="258"/>
      <c r="E139" s="260"/>
      <c r="F139" s="260"/>
      <c r="G139" s="262"/>
      <c r="L139" t="s">
        <v>95</v>
      </c>
    </row>
    <row r="140" spans="2:12" ht="25.5" hidden="1" customHeight="1" x14ac:dyDescent="0.15">
      <c r="B140" s="230" t="s">
        <v>18</v>
      </c>
      <c r="C140" s="68" t="s">
        <v>19</v>
      </c>
      <c r="D140" s="68" t="s">
        <v>28</v>
      </c>
      <c r="E140" s="232" t="s">
        <v>20</v>
      </c>
      <c r="F140" s="233"/>
      <c r="G140" s="234"/>
    </row>
    <row r="141" spans="2:12" ht="30" hidden="1" customHeight="1" x14ac:dyDescent="0.15">
      <c r="B141" s="231"/>
      <c r="C141" s="69">
        <f>계약현황공개!F104</f>
        <v>0</v>
      </c>
      <c r="D141" s="70" t="s">
        <v>183</v>
      </c>
      <c r="E141" s="235">
        <f>계약현황공개!F105</f>
        <v>0</v>
      </c>
      <c r="F141" s="236"/>
      <c r="G141" s="237"/>
    </row>
    <row r="142" spans="2:12" ht="30" hidden="1" customHeight="1" x14ac:dyDescent="0.15">
      <c r="B142" s="62" t="s">
        <v>27</v>
      </c>
      <c r="C142" s="238" t="s">
        <v>70</v>
      </c>
      <c r="D142" s="239"/>
      <c r="E142" s="239"/>
      <c r="F142" s="239"/>
      <c r="G142" s="240"/>
    </row>
    <row r="143" spans="2:12" ht="30" hidden="1" customHeight="1" x14ac:dyDescent="0.15">
      <c r="B143" s="62" t="s">
        <v>26</v>
      </c>
      <c r="C143" s="241" t="s">
        <v>132</v>
      </c>
      <c r="D143" s="242"/>
      <c r="E143" s="242"/>
      <c r="F143" s="242"/>
      <c r="G143" s="243"/>
    </row>
    <row r="144" spans="2:12" ht="25.5" hidden="1" customHeight="1" thickBot="1" x14ac:dyDescent="0.2">
      <c r="B144" s="63" t="s">
        <v>21</v>
      </c>
      <c r="C144" s="244" t="s">
        <v>131</v>
      </c>
      <c r="D144" s="245"/>
      <c r="E144" s="245"/>
      <c r="F144" s="245"/>
      <c r="G144" s="246"/>
    </row>
    <row r="145" spans="2:12" ht="14.25" hidden="1" thickBot="1" x14ac:dyDescent="0.2"/>
    <row r="146" spans="2:12" ht="33.75" hidden="1" customHeight="1" x14ac:dyDescent="0.15">
      <c r="B146" s="59" t="s">
        <v>14</v>
      </c>
      <c r="C146" s="247">
        <f>계약현황공개!D107</f>
        <v>0</v>
      </c>
      <c r="D146" s="248"/>
      <c r="E146" s="248"/>
      <c r="F146" s="248"/>
      <c r="G146" s="249"/>
    </row>
    <row r="147" spans="2:12" ht="25.5" hidden="1" customHeight="1" x14ac:dyDescent="0.15">
      <c r="B147" s="250" t="s">
        <v>22</v>
      </c>
      <c r="C147" s="253" t="s">
        <v>15</v>
      </c>
      <c r="D147" s="253" t="s">
        <v>55</v>
      </c>
      <c r="E147" s="60" t="s">
        <v>23</v>
      </c>
      <c r="F147" s="60" t="s">
        <v>16</v>
      </c>
      <c r="G147" s="61" t="s">
        <v>71</v>
      </c>
    </row>
    <row r="148" spans="2:12" ht="25.5" hidden="1" customHeight="1" x14ac:dyDescent="0.15">
      <c r="B148" s="251"/>
      <c r="C148" s="254"/>
      <c r="D148" s="254"/>
      <c r="E148" s="60" t="s">
        <v>24</v>
      </c>
      <c r="F148" s="60" t="s">
        <v>17</v>
      </c>
      <c r="G148" s="61" t="s">
        <v>25</v>
      </c>
    </row>
    <row r="149" spans="2:12" ht="25.5" hidden="1" customHeight="1" x14ac:dyDescent="0.15">
      <c r="B149" s="251"/>
      <c r="C149" s="255">
        <f>계약현황공개!D110</f>
        <v>0</v>
      </c>
      <c r="D149" s="257">
        <f>계약현황공개!F110</f>
        <v>0</v>
      </c>
      <c r="E149" s="259">
        <f>계약현황공개!D108</f>
        <v>0</v>
      </c>
      <c r="F149" s="259">
        <f>계약현황공개!F108</f>
        <v>0</v>
      </c>
      <c r="G149" s="261" t="e">
        <f>F149/E149</f>
        <v>#DIV/0!</v>
      </c>
    </row>
    <row r="150" spans="2:12" ht="25.5" hidden="1" customHeight="1" x14ac:dyDescent="0.15">
      <c r="B150" s="252"/>
      <c r="C150" s="256"/>
      <c r="D150" s="258"/>
      <c r="E150" s="260"/>
      <c r="F150" s="260"/>
      <c r="G150" s="262"/>
      <c r="L150" t="s">
        <v>95</v>
      </c>
    </row>
    <row r="151" spans="2:12" ht="25.5" hidden="1" customHeight="1" x14ac:dyDescent="0.15">
      <c r="B151" s="230" t="s">
        <v>18</v>
      </c>
      <c r="C151" s="68" t="s">
        <v>19</v>
      </c>
      <c r="D151" s="68" t="s">
        <v>28</v>
      </c>
      <c r="E151" s="232" t="s">
        <v>20</v>
      </c>
      <c r="F151" s="233"/>
      <c r="G151" s="234"/>
    </row>
    <row r="152" spans="2:12" ht="30" hidden="1" customHeight="1" x14ac:dyDescent="0.15">
      <c r="B152" s="231"/>
      <c r="C152" s="69">
        <f>계약현황공개!F112</f>
        <v>0</v>
      </c>
      <c r="D152" s="70" t="s">
        <v>184</v>
      </c>
      <c r="E152" s="235">
        <f>계약현황공개!F113</f>
        <v>0</v>
      </c>
      <c r="F152" s="236"/>
      <c r="G152" s="237"/>
    </row>
    <row r="153" spans="2:12" ht="30" hidden="1" customHeight="1" x14ac:dyDescent="0.15">
      <c r="B153" s="62" t="s">
        <v>27</v>
      </c>
      <c r="C153" s="238" t="s">
        <v>70</v>
      </c>
      <c r="D153" s="239"/>
      <c r="E153" s="239"/>
      <c r="F153" s="239"/>
      <c r="G153" s="240"/>
    </row>
    <row r="154" spans="2:12" ht="30" hidden="1" customHeight="1" x14ac:dyDescent="0.15">
      <c r="B154" s="62" t="s">
        <v>26</v>
      </c>
      <c r="C154" s="241" t="s">
        <v>132</v>
      </c>
      <c r="D154" s="242"/>
      <c r="E154" s="242"/>
      <c r="F154" s="242"/>
      <c r="G154" s="243"/>
    </row>
    <row r="155" spans="2:12" ht="25.5" hidden="1" customHeight="1" thickBot="1" x14ac:dyDescent="0.2">
      <c r="B155" s="63" t="s">
        <v>21</v>
      </c>
      <c r="C155" s="244" t="s">
        <v>131</v>
      </c>
      <c r="D155" s="245"/>
      <c r="E155" s="245"/>
      <c r="F155" s="245"/>
      <c r="G155" s="246"/>
    </row>
    <row r="156" spans="2:12" ht="14.25" hidden="1" thickBot="1" x14ac:dyDescent="0.2"/>
    <row r="157" spans="2:12" ht="33.75" hidden="1" customHeight="1" x14ac:dyDescent="0.15">
      <c r="B157" s="59" t="s">
        <v>14</v>
      </c>
      <c r="C157" s="247">
        <f>계약현황공개!D115</f>
        <v>0</v>
      </c>
      <c r="D157" s="248"/>
      <c r="E157" s="248"/>
      <c r="F157" s="248"/>
      <c r="G157" s="249"/>
    </row>
    <row r="158" spans="2:12" ht="25.5" hidden="1" customHeight="1" x14ac:dyDescent="0.15">
      <c r="B158" s="250" t="s">
        <v>22</v>
      </c>
      <c r="C158" s="253" t="s">
        <v>15</v>
      </c>
      <c r="D158" s="253" t="s">
        <v>55</v>
      </c>
      <c r="E158" s="60" t="s">
        <v>23</v>
      </c>
      <c r="F158" s="60" t="s">
        <v>16</v>
      </c>
      <c r="G158" s="61" t="s">
        <v>71</v>
      </c>
    </row>
    <row r="159" spans="2:12" ht="25.5" hidden="1" customHeight="1" x14ac:dyDescent="0.15">
      <c r="B159" s="251"/>
      <c r="C159" s="254"/>
      <c r="D159" s="254"/>
      <c r="E159" s="60" t="s">
        <v>24</v>
      </c>
      <c r="F159" s="60" t="s">
        <v>17</v>
      </c>
      <c r="G159" s="61" t="s">
        <v>25</v>
      </c>
    </row>
    <row r="160" spans="2:12" ht="25.5" hidden="1" customHeight="1" x14ac:dyDescent="0.15">
      <c r="B160" s="251"/>
      <c r="C160" s="255">
        <f>계약현황공개!D118</f>
        <v>0</v>
      </c>
      <c r="D160" s="257">
        <f>계약현황공개!F118</f>
        <v>0</v>
      </c>
      <c r="E160" s="259">
        <f>계약현황공개!D116</f>
        <v>0</v>
      </c>
      <c r="F160" s="259">
        <f>계약현황공개!F116</f>
        <v>0</v>
      </c>
      <c r="G160" s="261" t="e">
        <f>F160/E160</f>
        <v>#DIV/0!</v>
      </c>
    </row>
    <row r="161" spans="2:12" ht="25.5" hidden="1" customHeight="1" x14ac:dyDescent="0.15">
      <c r="B161" s="252"/>
      <c r="C161" s="256"/>
      <c r="D161" s="258"/>
      <c r="E161" s="260"/>
      <c r="F161" s="260"/>
      <c r="G161" s="262"/>
      <c r="L161" t="s">
        <v>95</v>
      </c>
    </row>
    <row r="162" spans="2:12" ht="25.5" hidden="1" customHeight="1" x14ac:dyDescent="0.15">
      <c r="B162" s="230" t="s">
        <v>18</v>
      </c>
      <c r="C162" s="68" t="s">
        <v>19</v>
      </c>
      <c r="D162" s="68" t="s">
        <v>28</v>
      </c>
      <c r="E162" s="232" t="s">
        <v>20</v>
      </c>
      <c r="F162" s="233"/>
      <c r="G162" s="234"/>
    </row>
    <row r="163" spans="2:12" ht="30" hidden="1" customHeight="1" x14ac:dyDescent="0.15">
      <c r="B163" s="231"/>
      <c r="C163" s="69">
        <f>계약현황공개!F120</f>
        <v>0</v>
      </c>
      <c r="D163" s="70" t="s">
        <v>185</v>
      </c>
      <c r="E163" s="235">
        <f>계약현황공개!F121</f>
        <v>0</v>
      </c>
      <c r="F163" s="236"/>
      <c r="G163" s="237"/>
    </row>
    <row r="164" spans="2:12" ht="30" hidden="1" customHeight="1" x14ac:dyDescent="0.15">
      <c r="B164" s="62" t="s">
        <v>27</v>
      </c>
      <c r="C164" s="238" t="s">
        <v>70</v>
      </c>
      <c r="D164" s="239"/>
      <c r="E164" s="239"/>
      <c r="F164" s="239"/>
      <c r="G164" s="240"/>
    </row>
    <row r="165" spans="2:12" ht="30" hidden="1" customHeight="1" x14ac:dyDescent="0.15">
      <c r="B165" s="62" t="s">
        <v>26</v>
      </c>
      <c r="C165" s="241" t="s">
        <v>157</v>
      </c>
      <c r="D165" s="242"/>
      <c r="E165" s="242"/>
      <c r="F165" s="242"/>
      <c r="G165" s="243"/>
    </row>
    <row r="166" spans="2:12" ht="25.5" hidden="1" customHeight="1" thickBot="1" x14ac:dyDescent="0.2">
      <c r="B166" s="63" t="s">
        <v>21</v>
      </c>
      <c r="C166" s="244" t="s">
        <v>131</v>
      </c>
      <c r="D166" s="245"/>
      <c r="E166" s="245"/>
      <c r="F166" s="245"/>
      <c r="G166" s="246"/>
    </row>
    <row r="167" spans="2:12" ht="14.25" hidden="1" thickBot="1" x14ac:dyDescent="0.2"/>
    <row r="168" spans="2:12" ht="33.75" hidden="1" customHeight="1" x14ac:dyDescent="0.15">
      <c r="B168" s="59" t="s">
        <v>14</v>
      </c>
      <c r="C168" s="247">
        <f>계약현황공개!D123</f>
        <v>0</v>
      </c>
      <c r="D168" s="248"/>
      <c r="E168" s="248"/>
      <c r="F168" s="248"/>
      <c r="G168" s="249"/>
    </row>
    <row r="169" spans="2:12" ht="25.5" hidden="1" customHeight="1" x14ac:dyDescent="0.15">
      <c r="B169" s="250" t="s">
        <v>22</v>
      </c>
      <c r="C169" s="253" t="s">
        <v>15</v>
      </c>
      <c r="D169" s="253" t="s">
        <v>55</v>
      </c>
      <c r="E169" s="60" t="s">
        <v>23</v>
      </c>
      <c r="F169" s="60" t="s">
        <v>16</v>
      </c>
      <c r="G169" s="61" t="s">
        <v>71</v>
      </c>
    </row>
    <row r="170" spans="2:12" ht="25.5" hidden="1" customHeight="1" x14ac:dyDescent="0.15">
      <c r="B170" s="251"/>
      <c r="C170" s="254"/>
      <c r="D170" s="254"/>
      <c r="E170" s="60" t="s">
        <v>24</v>
      </c>
      <c r="F170" s="60" t="s">
        <v>17</v>
      </c>
      <c r="G170" s="61" t="s">
        <v>25</v>
      </c>
    </row>
    <row r="171" spans="2:12" ht="25.5" hidden="1" customHeight="1" x14ac:dyDescent="0.15">
      <c r="B171" s="251"/>
      <c r="C171" s="255">
        <f>계약현황공개!D126</f>
        <v>0</v>
      </c>
      <c r="D171" s="257">
        <f>계약현황공개!F126</f>
        <v>0</v>
      </c>
      <c r="E171" s="259">
        <f>계약현황공개!D124</f>
        <v>0</v>
      </c>
      <c r="F171" s="259">
        <f>계약현황공개!F124</f>
        <v>0</v>
      </c>
      <c r="G171" s="261" t="e">
        <f>F171/E171</f>
        <v>#DIV/0!</v>
      </c>
    </row>
    <row r="172" spans="2:12" ht="25.5" hidden="1" customHeight="1" x14ac:dyDescent="0.15">
      <c r="B172" s="252"/>
      <c r="C172" s="256"/>
      <c r="D172" s="258"/>
      <c r="E172" s="260"/>
      <c r="F172" s="260"/>
      <c r="G172" s="262"/>
      <c r="L172" t="s">
        <v>95</v>
      </c>
    </row>
    <row r="173" spans="2:12" ht="25.5" hidden="1" customHeight="1" x14ac:dyDescent="0.15">
      <c r="B173" s="230" t="s">
        <v>18</v>
      </c>
      <c r="C173" s="68" t="s">
        <v>19</v>
      </c>
      <c r="D173" s="68" t="s">
        <v>28</v>
      </c>
      <c r="E173" s="232" t="s">
        <v>20</v>
      </c>
      <c r="F173" s="233"/>
      <c r="G173" s="234"/>
    </row>
    <row r="174" spans="2:12" ht="30" hidden="1" customHeight="1" x14ac:dyDescent="0.15">
      <c r="B174" s="231"/>
      <c r="C174" s="69">
        <f>계약현황공개!F128</f>
        <v>0</v>
      </c>
      <c r="D174" s="70" t="s">
        <v>186</v>
      </c>
      <c r="E174" s="235">
        <f>계약현황공개!F129</f>
        <v>0</v>
      </c>
      <c r="F174" s="236"/>
      <c r="G174" s="237"/>
    </row>
    <row r="175" spans="2:12" ht="30" hidden="1" customHeight="1" x14ac:dyDescent="0.15">
      <c r="B175" s="62" t="s">
        <v>27</v>
      </c>
      <c r="C175" s="238" t="s">
        <v>70</v>
      </c>
      <c r="D175" s="239"/>
      <c r="E175" s="239"/>
      <c r="F175" s="239"/>
      <c r="G175" s="240"/>
    </row>
    <row r="176" spans="2:12" ht="30" hidden="1" customHeight="1" x14ac:dyDescent="0.15">
      <c r="B176" s="62" t="s">
        <v>26</v>
      </c>
      <c r="C176" s="241" t="s">
        <v>132</v>
      </c>
      <c r="D176" s="242"/>
      <c r="E176" s="242"/>
      <c r="F176" s="242"/>
      <c r="G176" s="243"/>
    </row>
    <row r="177" spans="2:12" ht="25.5" hidden="1" customHeight="1" thickBot="1" x14ac:dyDescent="0.2">
      <c r="B177" s="63" t="s">
        <v>21</v>
      </c>
      <c r="C177" s="244" t="s">
        <v>131</v>
      </c>
      <c r="D177" s="245"/>
      <c r="E177" s="245"/>
      <c r="F177" s="245"/>
      <c r="G177" s="246"/>
    </row>
    <row r="178" spans="2:12" ht="14.25" hidden="1" thickBot="1" x14ac:dyDescent="0.2"/>
    <row r="179" spans="2:12" ht="33.75" hidden="1" customHeight="1" x14ac:dyDescent="0.15">
      <c r="B179" s="59" t="s">
        <v>14</v>
      </c>
      <c r="C179" s="270">
        <f>계약현황공개!D131</f>
        <v>0</v>
      </c>
      <c r="D179" s="248"/>
      <c r="E179" s="248"/>
      <c r="F179" s="248"/>
      <c r="G179" s="249"/>
    </row>
    <row r="180" spans="2:12" ht="25.5" hidden="1" customHeight="1" x14ac:dyDescent="0.15">
      <c r="B180" s="250" t="s">
        <v>22</v>
      </c>
      <c r="C180" s="253" t="s">
        <v>15</v>
      </c>
      <c r="D180" s="253" t="s">
        <v>55</v>
      </c>
      <c r="E180" s="60" t="s">
        <v>23</v>
      </c>
      <c r="F180" s="60" t="s">
        <v>16</v>
      </c>
      <c r="G180" s="61" t="s">
        <v>71</v>
      </c>
    </row>
    <row r="181" spans="2:12" ht="25.5" hidden="1" customHeight="1" x14ac:dyDescent="0.15">
      <c r="B181" s="251"/>
      <c r="C181" s="254"/>
      <c r="D181" s="254"/>
      <c r="E181" s="60" t="s">
        <v>24</v>
      </c>
      <c r="F181" s="60" t="s">
        <v>17</v>
      </c>
      <c r="G181" s="61" t="s">
        <v>25</v>
      </c>
    </row>
    <row r="182" spans="2:12" ht="25.5" hidden="1" customHeight="1" x14ac:dyDescent="0.15">
      <c r="B182" s="251"/>
      <c r="C182" s="255">
        <f>계약현황공개!D134</f>
        <v>0</v>
      </c>
      <c r="D182" s="257">
        <f>계약현황공개!F134</f>
        <v>0</v>
      </c>
      <c r="E182" s="259">
        <f>계약현황공개!D132</f>
        <v>3141600</v>
      </c>
      <c r="F182" s="259">
        <f>계약현황공개!F133</f>
        <v>0</v>
      </c>
      <c r="G182" s="261">
        <f>F182/E182</f>
        <v>0</v>
      </c>
    </row>
    <row r="183" spans="2:12" ht="25.5" hidden="1" customHeight="1" x14ac:dyDescent="0.15">
      <c r="B183" s="252"/>
      <c r="C183" s="256"/>
      <c r="D183" s="258"/>
      <c r="E183" s="260"/>
      <c r="F183" s="260"/>
      <c r="G183" s="262"/>
      <c r="L183" t="s">
        <v>95</v>
      </c>
    </row>
    <row r="184" spans="2:12" ht="25.5" hidden="1" customHeight="1" x14ac:dyDescent="0.15">
      <c r="B184" s="230" t="s">
        <v>18</v>
      </c>
      <c r="C184" s="68" t="s">
        <v>19</v>
      </c>
      <c r="D184" s="68" t="s">
        <v>28</v>
      </c>
      <c r="E184" s="232" t="s">
        <v>20</v>
      </c>
      <c r="F184" s="233"/>
      <c r="G184" s="234"/>
    </row>
    <row r="185" spans="2:12" ht="30" hidden="1" customHeight="1" x14ac:dyDescent="0.15">
      <c r="B185" s="231"/>
      <c r="C185" s="69">
        <f>계약현황공개!F136</f>
        <v>0</v>
      </c>
      <c r="D185" s="70" t="s">
        <v>187</v>
      </c>
      <c r="E185" s="235">
        <f>계약현황공개!F137</f>
        <v>0</v>
      </c>
      <c r="F185" s="236"/>
      <c r="G185" s="237"/>
    </row>
    <row r="186" spans="2:12" ht="30" hidden="1" customHeight="1" x14ac:dyDescent="0.15">
      <c r="B186" s="62" t="s">
        <v>27</v>
      </c>
      <c r="C186" s="238" t="s">
        <v>70</v>
      </c>
      <c r="D186" s="239"/>
      <c r="E186" s="239"/>
      <c r="F186" s="239"/>
      <c r="G186" s="240"/>
    </row>
    <row r="187" spans="2:12" ht="30" hidden="1" customHeight="1" x14ac:dyDescent="0.15">
      <c r="B187" s="62" t="s">
        <v>26</v>
      </c>
      <c r="C187" s="241" t="s">
        <v>132</v>
      </c>
      <c r="D187" s="242"/>
      <c r="E187" s="242"/>
      <c r="F187" s="242"/>
      <c r="G187" s="243"/>
    </row>
    <row r="188" spans="2:12" ht="25.5" hidden="1" customHeight="1" thickBot="1" x14ac:dyDescent="0.2">
      <c r="B188" s="63" t="s">
        <v>21</v>
      </c>
      <c r="C188" s="244" t="s">
        <v>131</v>
      </c>
      <c r="D188" s="245"/>
      <c r="E188" s="245"/>
      <c r="F188" s="245"/>
      <c r="G188" s="246"/>
    </row>
    <row r="189" spans="2:12" hidden="1" x14ac:dyDescent="0.15"/>
    <row r="190" spans="2:12" hidden="1" x14ac:dyDescent="0.15"/>
    <row r="191" spans="2:12" hidden="1" x14ac:dyDescent="0.15"/>
    <row r="192" spans="2:12" hidden="1" x14ac:dyDescent="0.15"/>
  </sheetData>
  <mergeCells count="256">
    <mergeCell ref="C179:G179"/>
    <mergeCell ref="B180:B183"/>
    <mergeCell ref="C180:C181"/>
    <mergeCell ref="D180:D181"/>
    <mergeCell ref="C182:C183"/>
    <mergeCell ref="D182:D183"/>
    <mergeCell ref="E182:E183"/>
    <mergeCell ref="F182:F183"/>
    <mergeCell ref="G182:G183"/>
    <mergeCell ref="B184:B185"/>
    <mergeCell ref="E184:G184"/>
    <mergeCell ref="E185:G185"/>
    <mergeCell ref="C186:G186"/>
    <mergeCell ref="C187:G187"/>
    <mergeCell ref="C188:G188"/>
    <mergeCell ref="C133:G133"/>
    <mergeCell ref="B129:B130"/>
    <mergeCell ref="E129:G129"/>
    <mergeCell ref="E130:G130"/>
    <mergeCell ref="C131:G131"/>
    <mergeCell ref="C132:G132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sn7299317</cp:lastModifiedBy>
  <cp:lastPrinted>2025-03-11T00:11:08Z</cp:lastPrinted>
  <dcterms:created xsi:type="dcterms:W3CDTF">2014-01-20T06:24:27Z</dcterms:created>
  <dcterms:modified xsi:type="dcterms:W3CDTF">2026-01-05T04:20:18Z</dcterms:modified>
</cp:coreProperties>
</file>