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중원 계약 관련\2024년 계약 관련\계약현황 공개\"/>
    </mc:Choice>
  </mc:AlternateContent>
  <xr:revisionPtr revIDLastSave="0" documentId="13_ncr:1_{8B63E6A4-160F-46DB-AB20-B200674490D1}" xr6:coauthVersionLast="36" xr6:coauthVersionMax="47" xr10:uidLastSave="{00000000-0000-0000-0000-000000000000}"/>
  <bookViews>
    <workbookView xWindow="345" yWindow="2685" windowWidth="18225" windowHeight="139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  <definedName name="_xlnm.Print_Area" localSheetId="6">대금지급현황!$A$1:$H$19</definedName>
  </definedNames>
  <calcPr calcId="191029"/>
</workbook>
</file>

<file path=xl/calcChain.xml><?xml version="1.0" encoding="utf-8"?>
<calcChain xmlns="http://schemas.openxmlformats.org/spreadsheetml/2006/main">
  <c r="B9" i="9" l="1"/>
  <c r="E5" i="23"/>
  <c r="D9" i="9" l="1"/>
  <c r="C6" i="9" l="1"/>
  <c r="D6" i="9"/>
  <c r="C5" i="23" l="1"/>
  <c r="E6" i="9" l="1"/>
  <c r="B6" i="9"/>
  <c r="B3" i="9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<sst xmlns="http://schemas.openxmlformats.org/spreadsheetml/2006/main" count="347" uniqueCount="195">
  <si>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</si>
  <si>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</si>
  <si>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</si>
  <si>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</si>
  <si>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</si>
  <si>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</si>
  <si>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</si>
  <si>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</si>
  <si>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</si>
  <si>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</si>
  <si>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</si>
  <si>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</si>
  <si>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</si>
  <si>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</si>
  <si>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</si>
  <si>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</si>
  <si>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</si>
  <si>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</si>
  <si>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</si>
  <si>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</si>
  <si>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</si>
  <si>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</si>
  <si>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</si>
  <si>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</si>
  <si>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</si>
  <si>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</si>
  <si>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</si>
  <si>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</si>
  <si>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</si>
  <si>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</si>
  <si>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</si>
  <si>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</si>
  <si>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</si>
  <si>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</si>
  <si>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</si>
  <si>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</si>
  <si>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</si>
  <si>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</si>
  <si>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</si>
  <si>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</si>
  <si>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</si>
  <si>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</si>
  <si>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</si>
  <si>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</si>
  <si>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</si>
  <si>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</si>
  <si>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</si>
  <si>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</si>
  <si>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</si>
  <si>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</si>
  <si>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</si>
  <si>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</si>
  <si>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</si>
  <si>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</si>
  <si>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</si>
  <si>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</si>
  <si>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</si>
  <si>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</si>
  <si>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</si>
  <si>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</si>
  <si>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</si>
  <si>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</si>
  <si>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</si>
  <si>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</si>
  <si>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</si>
  <si>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</si>
  <si>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</si>
  <si>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</si>
  <si>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</si>
  <si>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</si>
  <si>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</si>
  <si>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</si>
  <si>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</si>
  <si>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</si>
  <si>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</si>
  <si>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</si>
  <si>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</si>
  <si>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</si>
  <si>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</si>
  <si>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</si>
  <si>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</si>
  <si>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</si>
  <si>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</si>
  <si>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</si>
  <si>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</si>
  <si>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</si>
  <si>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</si>
  <si>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</si>
  <si>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</si>
  <si>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</si>
  <si>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</si>
  <si>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</si>
  <si>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</si>
  <si>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</si>
  <si>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</si>
  <si>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-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</si>
  <si>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</si>
  <si>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</si>
  <si>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</si>
  <si>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</si>
  <si>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</si>
  <si>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</si>
  <si>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</si>
  <si>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</si>
  <si>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</si>
  <si>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</si>
  <si>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</si>
  <si>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</si>
  <si>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>해당사항 없음</t>
    <phoneticPr fontId="5" type="noConversion"/>
  </si>
  <si>
    <t xml:space="preserve"> </t>
    <phoneticPr fontId="5" type="noConversion"/>
  </si>
  <si>
    <t>대금지급현황</t>
  </si>
  <si>
    <t>해당사항 없음</t>
    <phoneticPr fontId="5" type="noConversion"/>
  </si>
  <si>
    <t>해당사항 없음</t>
    <phoneticPr fontId="5" type="noConversion"/>
  </si>
  <si>
    <t>2024년</t>
    <phoneticPr fontId="5" type="noConversion"/>
  </si>
  <si>
    <t>2023.12.06.</t>
    <phoneticPr fontId="5" type="noConversion"/>
  </si>
  <si>
    <t>㈜행복도시락 성남점</t>
    <phoneticPr fontId="12" type="noConversion"/>
  </si>
  <si>
    <t>2024.01.08.</t>
    <phoneticPr fontId="12" type="noConversion"/>
  </si>
  <si>
    <t>2024.12.31.</t>
  </si>
  <si>
    <t>2024.12.31.</t>
    <phoneticPr fontId="12" type="noConversion"/>
  </si>
  <si>
    <t>2023.12.15.</t>
    <phoneticPr fontId="5" type="noConversion"/>
  </si>
  <si>
    <t>2024.01.01.</t>
  </si>
  <si>
    <t>2024.01.01.</t>
    <phoneticPr fontId="5" type="noConversion"/>
  </si>
  <si>
    <t>2024.12.31.</t>
    <phoneticPr fontId="5" type="noConversion"/>
  </si>
  <si>
    <t>주식회사 하이클로(Hyclor)</t>
    <phoneticPr fontId="5" type="noConversion"/>
  </si>
  <si>
    <t>신도종합서비스</t>
  </si>
  <si>
    <t>신도종합서비스</t>
    <phoneticPr fontId="5" type="noConversion"/>
  </si>
  <si>
    <t>2023.12.20.</t>
  </si>
  <si>
    <t>2023.12.20.</t>
    <phoneticPr fontId="5" type="noConversion"/>
  </si>
  <si>
    <t>성남소방전기주식회사</t>
  </si>
  <si>
    <t>현대엘리베이터㈜ 강남지사</t>
  </si>
  <si>
    <t>주식회사 현대렌탈케어</t>
  </si>
  <si>
    <t>㈜에스원</t>
  </si>
  <si>
    <t>㈜도솔전기안전</t>
  </si>
  <si>
    <t>주식회사 케이티</t>
  </si>
  <si>
    <t>한국인프라관리 주식회사</t>
  </si>
  <si>
    <t>2023.12.27.</t>
  </si>
  <si>
    <t>2023.12.28.</t>
  </si>
  <si>
    <t>2023.12.29.</t>
  </si>
  <si>
    <t>-</t>
    <phoneticPr fontId="5" type="noConversion"/>
  </si>
  <si>
    <t>해당사항 없음</t>
    <phoneticPr fontId="5" type="noConversion"/>
  </si>
  <si>
    <t>3월</t>
    <phoneticPr fontId="5" type="noConversion"/>
  </si>
  <si>
    <t>수의총액</t>
    <phoneticPr fontId="5" type="noConversion"/>
  </si>
  <si>
    <t>중원청소년수련관</t>
    <phoneticPr fontId="5" type="noConversion"/>
  </si>
  <si>
    <t>이슬기</t>
    <phoneticPr fontId="5" type="noConversion"/>
  </si>
  <si>
    <t>729-9342</t>
    <phoneticPr fontId="5" type="noConversion"/>
  </si>
  <si>
    <t>메타 서바이벌 영상 콘텐츠 제작</t>
    <phoneticPr fontId="5" type="noConversion"/>
  </si>
  <si>
    <t>주말전문체험 이동차량 임차</t>
    <phoneticPr fontId="5" type="noConversion"/>
  </si>
  <si>
    <t>장은지</t>
    <phoneticPr fontId="5" type="noConversion"/>
  </si>
  <si>
    <t>729-9353</t>
    <phoneticPr fontId="5" type="noConversion"/>
  </si>
  <si>
    <t>2024년 중원청소년수련관 청소년방과후아카데미 위탁급식 용역-2월분</t>
  </si>
  <si>
    <t>2024년 중원청소년수련관 청소년방과후아카데미 위탁급식 용역-2월분</t>
    <phoneticPr fontId="12" type="noConversion"/>
  </si>
  <si>
    <t>2024.02.29.(예정)</t>
    <phoneticPr fontId="5" type="noConversion"/>
  </si>
  <si>
    <t>2024.02.29.</t>
    <phoneticPr fontId="5" type="noConversion"/>
  </si>
  <si>
    <t>2024년 차염발생장치(소금물 전기분해장치) 렌탈-2월분</t>
  </si>
  <si>
    <t>2024년 차염발생장치(소금물 전기분해장치) 렌탈-2월분</t>
    <phoneticPr fontId="5" type="noConversion"/>
  </si>
  <si>
    <t>2024년 사무용복합기 임차-2월분</t>
  </si>
  <si>
    <t>2024년 사무용복합기 임차-2월분</t>
    <phoneticPr fontId="5" type="noConversion"/>
  </si>
  <si>
    <t>2024년 소방시설 안전관리 위탁대행-2월분</t>
  </si>
  <si>
    <t>2024년 소방시설 안전관리 위탁대행-2월분</t>
    <phoneticPr fontId="5" type="noConversion"/>
  </si>
  <si>
    <t>2024년 승강기 위탁관리-2월분</t>
  </si>
  <si>
    <t>2024년 승강기 위탁관리-2월분</t>
    <phoneticPr fontId="5" type="noConversion"/>
  </si>
  <si>
    <t>2024년 환경위생(공기청정기) 위탁관리 렌탈-2월분</t>
  </si>
  <si>
    <t>2024년 환경위생(공기청정기) 위탁관리 렌탈-2월분</t>
    <phoneticPr fontId="5" type="noConversion"/>
  </si>
  <si>
    <t>2024년 무인경비시스템 위탁관리-2월분</t>
  </si>
  <si>
    <t>2024년 무인경비시스템 위탁관리-2월분</t>
    <phoneticPr fontId="5" type="noConversion"/>
  </si>
  <si>
    <t>2024년 전기안전관리 위탁 대행-2월분</t>
  </si>
  <si>
    <t>2024년 전기안전관리 위탁 대행-2월분</t>
    <phoneticPr fontId="5" type="noConversion"/>
  </si>
  <si>
    <t>2024년 청소년방과후아카데미 사무용복합기 임차-2월분</t>
  </si>
  <si>
    <t>2024년 청소년방과후아카데미 사무용복합기 임차-2월분</t>
    <phoneticPr fontId="5" type="noConversion"/>
  </si>
  <si>
    <t>2024년 청소년방과후아카데미 환경위생(공기청정기) 위탁관리 렌탈-2월분</t>
  </si>
  <si>
    <t>2024년 청소년방과후아카데미 환경위생(공기청정기) 위탁관리 렌탈-2월분</t>
    <phoneticPr fontId="5" type="noConversion"/>
  </si>
  <si>
    <t>2024년 환경위생 위탁관리 렌탈-2월분</t>
  </si>
  <si>
    <t>2024년 환경위생 위탁관리 렌탈-2월분</t>
    <phoneticPr fontId="5" type="noConversion"/>
  </si>
  <si>
    <t>2024년 인터넷망 사용 신청-1월분</t>
  </si>
  <si>
    <t>2024년 인터넷망 사용 신청-1월분</t>
    <phoneticPr fontId="5" type="noConversion"/>
  </si>
  <si>
    <t>2024년 인터넷전화 사용 신청-1월분</t>
  </si>
  <si>
    <t>2024년 인터넷전화 사용 신청-1월분</t>
    <phoneticPr fontId="5" type="noConversion"/>
  </si>
  <si>
    <t>2024년 중원청소년수련관 시설관리용역-2월분</t>
  </si>
  <si>
    <t>2024년 중원청소년수련관 시설관리용역-2월분</t>
    <phoneticPr fontId="5" type="noConversion"/>
  </si>
  <si>
    <t>2024년 중원청소년수련관 방역, 소독 위탁_2월분</t>
    <phoneticPr fontId="5" type="noConversion"/>
  </si>
  <si>
    <t>주식회사 한창</t>
  </si>
  <si>
    <t>주식회사 한창</t>
    <phoneticPr fontId="5" type="noConversion"/>
  </si>
  <si>
    <t>2024.02.18.</t>
    <phoneticPr fontId="5" type="noConversion"/>
  </si>
  <si>
    <t>2024.02.23.</t>
    <phoneticPr fontId="5" type="noConversion"/>
  </si>
  <si>
    <t>2024.03.04.</t>
    <phoneticPr fontId="5" type="noConversion"/>
  </si>
  <si>
    <t>2024년 중원청소년수련관 방역, 소독 위탁_2월분</t>
    <phoneticPr fontId="5" type="noConversion"/>
  </si>
  <si>
    <t>수영장 바닥 타일 교체 등 시설물 보수공사</t>
    <phoneticPr fontId="5" type="noConversion"/>
  </si>
  <si>
    <t>주식회사 집텍</t>
    <phoneticPr fontId="5" type="noConversion"/>
  </si>
  <si>
    <t>기계실 스팀 환수배관 교체공사</t>
    <phoneticPr fontId="5" type="noConversion"/>
  </si>
  <si>
    <t>2024.02.26.</t>
    <phoneticPr fontId="5" type="noConversion"/>
  </si>
  <si>
    <t>2024.02.27.~2024.03.08.</t>
    <phoneticPr fontId="5" type="noConversion"/>
  </si>
  <si>
    <t>2024.03.08.(예정)</t>
    <phoneticPr fontId="5" type="noConversion"/>
  </si>
  <si>
    <t>서라벌산업개발㈜</t>
    <phoneticPr fontId="5" type="noConversion"/>
  </si>
  <si>
    <t>성남시 중원구 둔촌대로 388, 1220호(상대원동, 크란츠 테크노)</t>
    <phoneticPr fontId="5" type="noConversion"/>
  </si>
  <si>
    <t>임춘재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</si>
</sst>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_);[Red]\(0\)"/>
    <numFmt numFmtId="182" formatCode="0.000_);[Red]\(0.000\)"/>
  </numFmts>
  <fonts count="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4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 applyAlignment="1">
      <alignment horizontal="centerContinuous"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5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177" fontId="29" fillId="0" borderId="5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1" fontId="22" fillId="0" borderId="1" xfId="1" applyFont="1" applyFill="1" applyBorder="1" applyAlignment="1">
      <alignment vertical="center"/>
    </xf>
    <xf numFmtId="41" fontId="22" fillId="4" borderId="1" xfId="1" applyFont="1" applyFill="1" applyBorder="1" applyAlignment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182" fontId="17" fillId="3" borderId="31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2" xfId="0" quotePrefix="1" applyFont="1" applyBorder="1" applyAlignment="1">
      <alignment horizontal="center" vertical="center" wrapText="1"/>
    </xf>
    <xf numFmtId="0" fontId="22" fillId="0" borderId="52" xfId="0" quotePrefix="1" applyFont="1" applyBorder="1" applyAlignment="1">
      <alignment horizontal="center" vertical="center"/>
    </xf>
    <xf numFmtId="176" fontId="24" fillId="0" borderId="52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0" fontId="23" fillId="2" borderId="30" xfId="0" applyFont="1" applyFill="1" applyBorder="1" applyAlignment="1">
      <alignment horizontal="center" vertical="center"/>
    </xf>
    <xf numFmtId="49" fontId="23" fillId="2" borderId="31" xfId="0" applyNumberFormat="1" applyFont="1" applyFill="1" applyBorder="1" applyAlignment="1">
      <alignment horizontal="center" vertical="center"/>
    </xf>
    <xf numFmtId="49" fontId="23" fillId="2" borderId="32" xfId="0" applyNumberFormat="1" applyFont="1" applyFill="1" applyBorder="1" applyAlignment="1">
      <alignment horizontal="center" vertical="center"/>
    </xf>
    <xf numFmtId="0" fontId="22" fillId="0" borderId="52" xfId="0" quotePrefix="1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wrapText="1" shrinkToFit="1"/>
    </xf>
    <xf numFmtId="49" fontId="22" fillId="2" borderId="30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right" vertical="center" shrinkToFit="1"/>
    </xf>
    <xf numFmtId="0" fontId="30" fillId="2" borderId="2" xfId="0" applyFont="1" applyFill="1" applyBorder="1" applyAlignment="1">
      <alignment horizontal="center" vertical="center" shrinkToFit="1"/>
    </xf>
    <xf numFmtId="3" fontId="31" fillId="0" borderId="15" xfId="0" applyNumberFormat="1" applyFont="1" applyBorder="1" applyAlignment="1">
      <alignment horizontal="right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 shrinkToFit="1"/>
    </xf>
    <xf numFmtId="0" fontId="32" fillId="2" borderId="2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0" fillId="2" borderId="17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shrinkToFit="1"/>
    </xf>
    <xf numFmtId="0" fontId="32" fillId="2" borderId="17" xfId="0" applyFont="1" applyFill="1" applyBorder="1" applyAlignment="1">
      <alignment horizontal="center" vertical="center" shrinkToFit="1"/>
    </xf>
    <xf numFmtId="0" fontId="35" fillId="2" borderId="3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0" fontId="35" fillId="2" borderId="46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178" fontId="22" fillId="2" borderId="58" xfId="0" applyNumberFormat="1" applyFont="1" applyFill="1" applyBorder="1" applyAlignment="1">
      <alignment horizontal="center" vertical="center"/>
    </xf>
    <xf numFmtId="177" fontId="23" fillId="0" borderId="52" xfId="0" applyNumberFormat="1" applyFont="1" applyBorder="1" applyAlignment="1">
      <alignment horizontal="center" vertical="center" shrinkToFit="1"/>
    </xf>
    <xf numFmtId="41" fontId="24" fillId="0" borderId="52" xfId="1" applyFont="1" applyBorder="1" applyAlignment="1" applyProtection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177" fontId="23" fillId="0" borderId="55" xfId="0" applyNumberFormat="1" applyFont="1" applyBorder="1" applyAlignment="1">
      <alignment horizontal="center" vertical="center" wrapText="1"/>
    </xf>
    <xf numFmtId="0" fontId="18" fillId="0" borderId="0" xfId="0" applyFont="1"/>
    <xf numFmtId="0" fontId="20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2" fillId="0" borderId="6" xfId="0" applyFont="1" applyBorder="1" applyAlignment="1">
      <alignment horizontal="center" vertical="center" shrinkToFit="1"/>
    </xf>
    <xf numFmtId="41" fontId="22" fillId="0" borderId="6" xfId="1" applyFont="1" applyFill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41" fontId="22" fillId="4" borderId="6" xfId="1" applyFont="1" applyFill="1" applyBorder="1" applyAlignment="1">
      <alignment vertical="center"/>
    </xf>
    <xf numFmtId="177" fontId="29" fillId="4" borderId="53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177" fontId="22" fillId="0" borderId="53" xfId="0" applyNumberFormat="1" applyFont="1" applyBorder="1" applyAlignment="1">
      <alignment horizontal="center" vertical="center" wrapText="1"/>
    </xf>
    <xf numFmtId="0" fontId="22" fillId="4" borderId="1" xfId="0" quotePrefix="1" applyFont="1" applyFill="1" applyBorder="1" applyAlignment="1">
      <alignment horizontal="right" vertical="center"/>
    </xf>
    <xf numFmtId="177" fontId="22" fillId="4" borderId="5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22" fillId="4" borderId="6" xfId="0" quotePrefix="1" applyFont="1" applyFill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center" vertical="center"/>
    </xf>
    <xf numFmtId="0" fontId="22" fillId="4" borderId="7" xfId="0" quotePrefix="1" applyFont="1" applyFill="1" applyBorder="1" applyAlignment="1">
      <alignment horizontal="right" vertical="center"/>
    </xf>
    <xf numFmtId="181" fontId="18" fillId="0" borderId="0" xfId="0" applyNumberFormat="1" applyFont="1" applyAlignment="1">
      <alignment horizontal="center" vertical="center" shrinkToFit="1"/>
    </xf>
    <xf numFmtId="179" fontId="18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38" fontId="18" fillId="4" borderId="0" xfId="2" applyNumberFormat="1" applyFont="1" applyFill="1" applyBorder="1" applyAlignment="1">
      <alignment horizontal="center" vertical="center" shrinkToFit="1"/>
    </xf>
    <xf numFmtId="41" fontId="18" fillId="4" borderId="0" xfId="1" quotePrefix="1" applyFont="1" applyFill="1" applyBorder="1" applyAlignment="1">
      <alignment horizontal="center" vertical="center" shrinkToFit="1"/>
    </xf>
    <xf numFmtId="177" fontId="18" fillId="4" borderId="0" xfId="1" applyNumberFormat="1" applyFont="1" applyFill="1" applyBorder="1" applyAlignment="1">
      <alignment horizontal="center" vertical="center" shrinkToFit="1"/>
    </xf>
    <xf numFmtId="41" fontId="18" fillId="4" borderId="0" xfId="258" applyFont="1" applyFill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wrapText="1"/>
    </xf>
    <xf numFmtId="177" fontId="22" fillId="0" borderId="6" xfId="0" applyNumberFormat="1" applyFont="1" applyBorder="1" applyAlignment="1">
      <alignment horizontal="center" vertical="center" wrapText="1"/>
    </xf>
    <xf numFmtId="177" fontId="22" fillId="0" borderId="19" xfId="0" applyNumberFormat="1" applyFont="1" applyBorder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shrinkToFit="1"/>
    </xf>
    <xf numFmtId="179" fontId="18" fillId="4" borderId="61" xfId="0" applyNumberFormat="1" applyFont="1" applyFill="1" applyBorder="1" applyAlignment="1">
      <alignment horizontal="center" vertical="center" shrinkToFit="1"/>
    </xf>
    <xf numFmtId="0" fontId="18" fillId="4" borderId="60" xfId="0" applyFont="1" applyFill="1" applyBorder="1" applyAlignment="1">
      <alignment horizontal="center" vertical="center" shrinkToFit="1"/>
    </xf>
    <xf numFmtId="0" fontId="18" fillId="4" borderId="61" xfId="0" applyFont="1" applyFill="1" applyBorder="1" applyAlignment="1">
      <alignment horizontal="center" vertical="center" shrinkToFit="1"/>
    </xf>
    <xf numFmtId="38" fontId="18" fillId="4" borderId="61" xfId="256" applyNumberFormat="1" applyFont="1" applyFill="1" applyBorder="1" applyAlignment="1">
      <alignment horizontal="center" vertical="center" shrinkToFit="1"/>
    </xf>
    <xf numFmtId="0" fontId="18" fillId="4" borderId="61" xfId="0" quotePrefix="1" applyFont="1" applyFill="1" applyBorder="1" applyAlignment="1">
      <alignment horizontal="center" vertical="center" shrinkToFit="1"/>
    </xf>
    <xf numFmtId="41" fontId="18" fillId="4" borderId="61" xfId="257" applyFont="1" applyFill="1" applyBorder="1" applyAlignment="1">
      <alignment horizontal="center" vertical="center" shrinkToFit="1"/>
    </xf>
    <xf numFmtId="0" fontId="18" fillId="4" borderId="62" xfId="0" applyFont="1" applyFill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181" fontId="18" fillId="0" borderId="60" xfId="0" applyNumberFormat="1" applyFont="1" applyBorder="1" applyAlignment="1">
      <alignment horizontal="center" vertical="center" shrinkToFit="1"/>
    </xf>
    <xf numFmtId="179" fontId="18" fillId="0" borderId="61" xfId="0" applyNumberFormat="1" applyFont="1" applyBorder="1" applyAlignment="1">
      <alignment horizontal="center" vertical="center" shrinkToFit="1"/>
    </xf>
    <xf numFmtId="38" fontId="18" fillId="4" borderId="61" xfId="2" applyNumberFormat="1" applyFont="1" applyFill="1" applyBorder="1" applyAlignment="1">
      <alignment horizontal="center" vertical="center" shrinkToFit="1"/>
    </xf>
    <xf numFmtId="41" fontId="18" fillId="4" borderId="61" xfId="1" quotePrefix="1" applyFont="1" applyFill="1" applyBorder="1" applyAlignment="1">
      <alignment horizontal="center" vertical="center" shrinkToFit="1"/>
    </xf>
    <xf numFmtId="177" fontId="18" fillId="4" borderId="61" xfId="1" applyNumberFormat="1" applyFont="1" applyFill="1" applyBorder="1" applyAlignment="1">
      <alignment horizontal="center" vertical="center" shrinkToFit="1"/>
    </xf>
    <xf numFmtId="41" fontId="18" fillId="4" borderId="62" xfId="258" applyFont="1" applyFill="1" applyBorder="1" applyAlignment="1">
      <alignment horizontal="center" vertical="center" shrinkToFit="1"/>
    </xf>
    <xf numFmtId="41" fontId="22" fillId="4" borderId="7" xfId="1" applyFont="1" applyFill="1" applyBorder="1" applyAlignment="1">
      <alignment vertical="center"/>
    </xf>
    <xf numFmtId="177" fontId="22" fillId="4" borderId="8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vertical="center" shrinkToFit="1"/>
    </xf>
    <xf numFmtId="0" fontId="23" fillId="0" borderId="1" xfId="259" applyFont="1" applyBorder="1" applyAlignment="1">
      <alignment horizontal="left" vertical="center"/>
    </xf>
    <xf numFmtId="0" fontId="23" fillId="0" borderId="1" xfId="259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3" fillId="0" borderId="1" xfId="259" applyFont="1" applyBorder="1" applyAlignment="1">
      <alignment horizontal="center" vertical="center"/>
    </xf>
    <xf numFmtId="41" fontId="23" fillId="0" borderId="1" xfId="259" applyNumberFormat="1" applyFont="1" applyBorder="1" applyAlignment="1">
      <alignment horizontal="center" vertical="center"/>
    </xf>
    <xf numFmtId="0" fontId="23" fillId="0" borderId="1" xfId="259" applyFont="1" applyBorder="1" applyAlignment="1">
      <alignment horizontal="center" vertical="center" shrinkToFit="1"/>
    </xf>
    <xf numFmtId="41" fontId="0" fillId="4" borderId="0" xfId="0" applyNumberFormat="1" applyFill="1"/>
    <xf numFmtId="0" fontId="22" fillId="0" borderId="7" xfId="259" applyFont="1" applyBorder="1" applyAlignment="1">
      <alignment horizontal="left" vertical="center"/>
    </xf>
    <xf numFmtId="0" fontId="22" fillId="0" borderId="7" xfId="259" applyFont="1" applyBorder="1" applyAlignment="1">
      <alignment horizontal="center" vertical="center"/>
    </xf>
    <xf numFmtId="41" fontId="22" fillId="0" borderId="7" xfId="259" applyNumberFormat="1" applyFont="1" applyBorder="1" applyAlignment="1">
      <alignment horizontal="center" vertical="center"/>
    </xf>
    <xf numFmtId="41" fontId="0" fillId="4" borderId="0" xfId="1" applyFont="1" applyFill="1" applyAlignment="1"/>
    <xf numFmtId="0" fontId="4" fillId="4" borderId="0" xfId="0" applyFont="1" applyFill="1"/>
    <xf numFmtId="41" fontId="4" fillId="4" borderId="0" xfId="1" applyFont="1" applyFill="1" applyAlignment="1"/>
    <xf numFmtId="177" fontId="22" fillId="0" borderId="1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41" fontId="9" fillId="4" borderId="0" xfId="0" applyNumberFormat="1" applyFont="1" applyFill="1" applyAlignment="1">
      <alignment horizontal="center"/>
    </xf>
    <xf numFmtId="0" fontId="22" fillId="0" borderId="1" xfId="259" applyFont="1" applyBorder="1" applyAlignment="1">
      <alignment horizontal="left" vertical="center"/>
    </xf>
    <xf numFmtId="180" fontId="18" fillId="0" borderId="63" xfId="0" applyNumberFormat="1" applyFont="1" applyBorder="1" applyAlignment="1">
      <alignment horizontal="center" vertical="center" shrinkToFit="1"/>
    </xf>
    <xf numFmtId="179" fontId="18" fillId="4" borderId="64" xfId="0" applyNumberFormat="1" applyFont="1" applyFill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shrinkToFit="1"/>
    </xf>
    <xf numFmtId="0" fontId="18" fillId="0" borderId="64" xfId="0" quotePrefix="1" applyFont="1" applyBorder="1" applyAlignment="1">
      <alignment horizontal="center" vertical="center" shrinkToFit="1"/>
    </xf>
    <xf numFmtId="41" fontId="17" fillId="4" borderId="64" xfId="258" applyFont="1" applyFill="1" applyBorder="1" applyAlignment="1">
      <alignment horizontal="center" vertical="center" shrinkToFit="1"/>
    </xf>
    <xf numFmtId="0" fontId="17" fillId="4" borderId="64" xfId="0" applyFont="1" applyFill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180" fontId="18" fillId="0" borderId="66" xfId="0" applyNumberFormat="1" applyFont="1" applyBorder="1" applyAlignment="1">
      <alignment horizontal="center" vertical="center" shrinkToFit="1"/>
    </xf>
    <xf numFmtId="179" fontId="18" fillId="4" borderId="7" xfId="0" applyNumberFormat="1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8" fillId="0" borderId="7" xfId="0" quotePrefix="1" applyFont="1" applyBorder="1" applyAlignment="1">
      <alignment horizontal="center" vertical="center" shrinkToFit="1"/>
    </xf>
    <xf numFmtId="41" fontId="17" fillId="4" borderId="7" xfId="258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0" fontId="22" fillId="0" borderId="1" xfId="259" applyFont="1" applyBorder="1" applyAlignment="1">
      <alignment horizontal="center" vertical="center"/>
    </xf>
    <xf numFmtId="41" fontId="22" fillId="0" borderId="1" xfId="259" applyNumberFormat="1" applyFont="1" applyBorder="1" applyAlignment="1">
      <alignment horizontal="center" vertical="center"/>
    </xf>
    <xf numFmtId="0" fontId="29" fillId="4" borderId="1" xfId="0" quotePrefix="1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49" fontId="23" fillId="2" borderId="59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center" vertical="center"/>
    </xf>
    <xf numFmtId="49" fontId="23" fillId="2" borderId="57" xfId="0" applyNumberFormat="1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14" fontId="36" fillId="0" borderId="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3" fontId="36" fillId="0" borderId="4" xfId="0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center" vertical="center" wrapText="1"/>
    </xf>
    <xf numFmtId="9" fontId="36" fillId="0" borderId="40" xfId="0" applyNumberFormat="1" applyFont="1" applyBorder="1" applyAlignment="1">
      <alignment horizontal="center" vertical="center" wrapText="1"/>
    </xf>
    <xf numFmtId="9" fontId="36" fillId="0" borderId="42" xfId="0" applyNumberFormat="1" applyFont="1" applyBorder="1" applyAlignment="1">
      <alignment horizontal="center" vertical="center" wrapText="1"/>
    </xf>
    <xf numFmtId="0" fontId="35" fillId="2" borderId="43" xfId="0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4" fillId="0" borderId="50" xfId="0" applyFont="1" applyBorder="1" applyAlignment="1">
      <alignment vertical="center" wrapText="1"/>
    </xf>
    <xf numFmtId="0" fontId="34" fillId="0" borderId="51" xfId="0" applyFont="1" applyBorder="1" applyAlignment="1">
      <alignment vertical="center" wrapText="1"/>
    </xf>
    <xf numFmtId="0" fontId="34" fillId="2" borderId="27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4"/>
  <sheetViews>
    <sheetView showGridLines="0" tabSelected="1" zoomScaleNormal="100" workbookViewId="0">
      <selection activeCell="C19" sqref="C18:C19"/>
    </sheetView>
  </sheetViews>
  <sheetFormatPr defaultRowHeight="13.5"/>
  <cols>
    <col min="1" max="2" width="8.88671875" style="12"/>
    <col min="3" max="3" width="35.21875" style="12" bestFit="1" customWidth="1"/>
    <col min="4" max="4" width="8.88671875" style="12"/>
    <col min="5" max="5" width="30.5546875" style="12" customWidth="1"/>
    <col min="6" max="7" width="8.88671875" style="12"/>
    <col min="8" max="8" width="10.109375" style="12" bestFit="1" customWidth="1"/>
    <col min="9" max="9" width="18.88671875" style="12" bestFit="1" customWidth="1"/>
    <col min="10" max="16384" width="8.88671875" style="12"/>
  </cols>
  <sheetData>
    <row r="1" spans="1:12" ht="36" customHeight="1">
      <c r="A1" s="180" t="s">
        <v>45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6" t="s">
        <v>100</v>
      </c>
    </row>
    <row r="3" spans="1:12" ht="35.25" customHeight="1" thickBot="1">
      <c r="A3" s="17" t="s">
        <v>30</v>
      </c>
      <c r="B3" s="18" t="s">
        <v>31</v>
      </c>
      <c r="C3" s="18" t="s">
        <v>46</v>
      </c>
      <c r="D3" s="19" t="s">
        <v>0</v>
      </c>
      <c r="E3" s="18" t="s">
        <v>47</v>
      </c>
      <c r="F3" s="18" t="s">
        <v>48</v>
      </c>
      <c r="G3" s="124" t="s">
        <v>49</v>
      </c>
      <c r="H3" s="124" t="s">
        <v>101</v>
      </c>
      <c r="I3" s="124" t="s">
        <v>32</v>
      </c>
      <c r="J3" s="124" t="s">
        <v>33</v>
      </c>
      <c r="K3" s="124" t="s">
        <v>34</v>
      </c>
      <c r="L3" s="125" t="s">
        <v>1</v>
      </c>
    </row>
    <row r="4" spans="1:12" s="20" customFormat="1" ht="24" customHeight="1" thickTop="1" thickBot="1">
      <c r="A4" s="127" t="s">
        <v>113</v>
      </c>
      <c r="B4" s="126" t="s">
        <v>140</v>
      </c>
      <c r="C4" s="133" t="s">
        <v>112</v>
      </c>
      <c r="D4" s="128"/>
      <c r="E4" s="129"/>
      <c r="F4" s="130"/>
      <c r="G4" s="128"/>
      <c r="H4" s="131"/>
      <c r="I4" s="128"/>
      <c r="J4" s="128"/>
      <c r="K4" s="128"/>
      <c r="L4" s="132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"/>
  <sheetViews>
    <sheetView zoomScale="90" zoomScaleNormal="90" workbookViewId="0">
      <selection sqref="A1:F1"/>
    </sheetView>
  </sheetViews>
  <sheetFormatPr defaultRowHeight="13.5"/>
  <cols>
    <col min="1" max="1" width="17.109375" customWidth="1"/>
    <col min="2" max="2" width="20.44140625" style="1" customWidth="1"/>
    <col min="3" max="3" width="23.33203125" style="1" customWidth="1"/>
    <col min="4" max="4" width="15.5546875" style="1" customWidth="1"/>
    <col min="5" max="6" width="15.5546875" customWidth="1"/>
  </cols>
  <sheetData>
    <row r="1" spans="1:11" ht="49.5" customHeight="1">
      <c r="A1" s="181" t="s">
        <v>11</v>
      </c>
      <c r="B1" s="181"/>
      <c r="C1" s="181"/>
      <c r="D1" s="181"/>
      <c r="E1" s="181"/>
      <c r="F1" s="181"/>
    </row>
    <row r="2" spans="1:11" ht="32.25" thickBot="1">
      <c r="A2" s="26" t="s">
        <v>70</v>
      </c>
      <c r="B2" s="37"/>
      <c r="C2" s="38"/>
      <c r="D2" s="38"/>
      <c r="E2" s="28"/>
      <c r="F2" s="39" t="s">
        <v>107</v>
      </c>
    </row>
    <row r="3" spans="1:11" ht="33.75" customHeight="1">
      <c r="A3" s="81" t="s">
        <v>14</v>
      </c>
      <c r="B3" s="201" t="str">
        <f>계약현황공개!C3</f>
        <v>기계실 스팀 환수배관 교체공사</v>
      </c>
      <c r="C3" s="202"/>
      <c r="D3" s="202"/>
      <c r="E3" s="202"/>
      <c r="F3" s="203"/>
    </row>
    <row r="4" spans="1:11" ht="25.5" customHeight="1">
      <c r="A4" s="204" t="s">
        <v>22</v>
      </c>
      <c r="B4" s="207" t="s">
        <v>15</v>
      </c>
      <c r="C4" s="207" t="s">
        <v>56</v>
      </c>
      <c r="D4" s="82" t="s">
        <v>23</v>
      </c>
      <c r="E4" s="82" t="s">
        <v>16</v>
      </c>
      <c r="F4" s="83" t="s">
        <v>74</v>
      </c>
    </row>
    <row r="5" spans="1:11" ht="25.5" customHeight="1">
      <c r="A5" s="205"/>
      <c r="B5" s="208"/>
      <c r="C5" s="208"/>
      <c r="D5" s="82" t="s">
        <v>24</v>
      </c>
      <c r="E5" s="82" t="s">
        <v>17</v>
      </c>
      <c r="F5" s="83" t="s">
        <v>25</v>
      </c>
    </row>
    <row r="6" spans="1:11" ht="25.5" customHeight="1">
      <c r="A6" s="205"/>
      <c r="B6" s="209" t="str">
        <f>계약현황공개!C6</f>
        <v>2024.02.26.</v>
      </c>
      <c r="C6" s="211" t="str">
        <f>계약현황공개!E6</f>
        <v>2024.02.27.~2024.03.08.</v>
      </c>
      <c r="D6" s="213">
        <f>계약현황공개!C4</f>
        <v>19950000</v>
      </c>
      <c r="E6" s="213">
        <f>계약현황공개!E5</f>
        <v>18840000</v>
      </c>
      <c r="F6" s="215">
        <f>E6/D6</f>
        <v>0.94436090225563907</v>
      </c>
    </row>
    <row r="7" spans="1:11" ht="25.5" customHeight="1">
      <c r="A7" s="206"/>
      <c r="B7" s="210"/>
      <c r="C7" s="212"/>
      <c r="D7" s="214"/>
      <c r="E7" s="214"/>
      <c r="F7" s="216"/>
      <c r="K7" t="s">
        <v>99</v>
      </c>
    </row>
    <row r="8" spans="1:11" ht="25.5" customHeight="1">
      <c r="A8" s="217" t="s">
        <v>18</v>
      </c>
      <c r="B8" s="101" t="s">
        <v>19</v>
      </c>
      <c r="C8" s="101" t="s">
        <v>28</v>
      </c>
      <c r="D8" s="228" t="s">
        <v>20</v>
      </c>
      <c r="E8" s="229"/>
      <c r="F8" s="230"/>
    </row>
    <row r="9" spans="1:11" ht="30" customHeight="1">
      <c r="A9" s="218"/>
      <c r="B9" s="102" t="str">
        <f>계약현황공개!E8</f>
        <v>서라벌산업개발㈜</v>
      </c>
      <c r="C9" s="103" t="s">
        <v>194</v>
      </c>
      <c r="D9" s="231" t="str">
        <f>계약현황공개!E9</f>
        <v>성남시 중원구 둔촌대로 388, 1220호(상대원동, 크란츠 테크노)</v>
      </c>
      <c r="E9" s="232"/>
      <c r="F9" s="233"/>
    </row>
    <row r="10" spans="1:11" ht="30" customHeight="1">
      <c r="A10" s="84" t="s">
        <v>27</v>
      </c>
      <c r="B10" s="219" t="s">
        <v>73</v>
      </c>
      <c r="C10" s="220"/>
      <c r="D10" s="220"/>
      <c r="E10" s="220"/>
      <c r="F10" s="221"/>
    </row>
    <row r="11" spans="1:11" ht="30" customHeight="1">
      <c r="A11" s="84" t="s">
        <v>26</v>
      </c>
      <c r="B11" s="222" t="s">
        <v>70</v>
      </c>
      <c r="C11" s="223"/>
      <c r="D11" s="223"/>
      <c r="E11" s="223"/>
      <c r="F11" s="224"/>
    </row>
    <row r="12" spans="1:11" ht="25.5" customHeight="1" thickBot="1">
      <c r="A12" s="85" t="s">
        <v>21</v>
      </c>
      <c r="B12" s="225"/>
      <c r="C12" s="226"/>
      <c r="D12" s="226"/>
      <c r="E12" s="226"/>
      <c r="F12" s="227"/>
    </row>
  </sheetData>
  <mergeCells count="16"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5"/>
  <sheetViews>
    <sheetView showGridLines="0" zoomScaleNormal="100" workbookViewId="0">
      <pane ySplit="3" topLeftCell="A4" activePane="bottomLeft" state="frozen"/>
      <selection activeCell="A3" sqref="A3:A4"/>
      <selection pane="bottomLeft" activeCell="G15" sqref="G15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4.21875" style="22" customWidth="1"/>
    <col min="4" max="4" width="10.88671875" style="22" customWidth="1"/>
    <col min="5" max="5" width="12.44140625" style="22" customWidth="1"/>
    <col min="6" max="6" width="18.88671875" style="22" customWidth="1"/>
    <col min="7" max="7" width="11.21875" style="22" customWidth="1"/>
    <col min="8" max="9" width="12.44140625" style="22" customWidth="1"/>
    <col min="10" max="16384" width="8.88671875" style="22"/>
  </cols>
  <sheetData>
    <row r="1" spans="1:12" ht="36" customHeight="1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21"/>
      <c r="K1" s="21"/>
      <c r="L1" s="21"/>
    </row>
    <row r="2" spans="1:12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6" t="s">
        <v>100</v>
      </c>
      <c r="J2" s="15"/>
      <c r="K2" s="15"/>
      <c r="L2" s="15"/>
    </row>
    <row r="3" spans="1:12" ht="35.25" customHeight="1" thickBot="1">
      <c r="A3" s="44" t="s">
        <v>30</v>
      </c>
      <c r="B3" s="45" t="s">
        <v>31</v>
      </c>
      <c r="C3" s="46" t="s">
        <v>96</v>
      </c>
      <c r="D3" s="46" t="s">
        <v>0</v>
      </c>
      <c r="E3" s="47" t="s">
        <v>102</v>
      </c>
      <c r="F3" s="46" t="s">
        <v>32</v>
      </c>
      <c r="G3" s="46" t="s">
        <v>33</v>
      </c>
      <c r="H3" s="46" t="s">
        <v>34</v>
      </c>
      <c r="I3" s="48" t="s">
        <v>1</v>
      </c>
    </row>
    <row r="4" spans="1:12" customFormat="1" ht="24" customHeight="1" thickTop="1">
      <c r="A4" s="161" t="s">
        <v>113</v>
      </c>
      <c r="B4" s="162" t="s">
        <v>140</v>
      </c>
      <c r="C4" s="163" t="s">
        <v>146</v>
      </c>
      <c r="D4" s="164" t="s">
        <v>141</v>
      </c>
      <c r="E4" s="165">
        <v>750000</v>
      </c>
      <c r="F4" s="166" t="s">
        <v>142</v>
      </c>
      <c r="G4" s="166" t="s">
        <v>143</v>
      </c>
      <c r="H4" s="166" t="s">
        <v>144</v>
      </c>
      <c r="I4" s="167"/>
      <c r="J4" s="23"/>
      <c r="K4" s="23"/>
      <c r="L4" s="23"/>
    </row>
    <row r="5" spans="1:12" ht="24" customHeight="1" thickBot="1">
      <c r="A5" s="168" t="s">
        <v>113</v>
      </c>
      <c r="B5" s="169" t="s">
        <v>140</v>
      </c>
      <c r="C5" s="170" t="s">
        <v>145</v>
      </c>
      <c r="D5" s="171" t="s">
        <v>141</v>
      </c>
      <c r="E5" s="172">
        <v>2500000</v>
      </c>
      <c r="F5" s="173" t="s">
        <v>142</v>
      </c>
      <c r="G5" s="173" t="s">
        <v>147</v>
      </c>
      <c r="H5" s="173" t="s">
        <v>148</v>
      </c>
      <c r="I5" s="174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J11" sqref="J11"/>
    </sheetView>
  </sheetViews>
  <sheetFormatPr defaultRowHeight="24" customHeight="1"/>
  <cols>
    <col min="1" max="1" width="8.6640625" style="22" customWidth="1"/>
    <col min="2" max="2" width="8.77734375" style="22" customWidth="1"/>
    <col min="3" max="3" width="46.6640625" style="22" bestFit="1" customWidth="1"/>
    <col min="4" max="4" width="10.88671875" style="22" hidden="1" customWidth="1"/>
    <col min="5" max="6" width="12.44140625" style="22" customWidth="1"/>
    <col min="7" max="8" width="12.44140625" style="22" hidden="1" customWidth="1"/>
    <col min="9" max="10" width="11.33203125" style="22" customWidth="1"/>
    <col min="11" max="11" width="11.6640625" style="25" customWidth="1"/>
    <col min="12" max="12" width="11.33203125" style="22" bestFit="1" customWidth="1"/>
    <col min="13" max="16384" width="8.88671875" style="22"/>
  </cols>
  <sheetData>
    <row r="1" spans="1:13" ht="36" customHeight="1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24"/>
    </row>
    <row r="2" spans="1:13" s="20" customFormat="1" ht="25.5" customHeight="1" thickBot="1">
      <c r="A2" s="13" t="s">
        <v>70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6" t="s">
        <v>100</v>
      </c>
    </row>
    <row r="3" spans="1:13" ht="35.25" customHeight="1" thickBot="1">
      <c r="A3" s="44" t="s">
        <v>30</v>
      </c>
      <c r="B3" s="45" t="s">
        <v>31</v>
      </c>
      <c r="C3" s="46" t="s">
        <v>59</v>
      </c>
      <c r="D3" s="46" t="s">
        <v>58</v>
      </c>
      <c r="E3" s="45" t="s">
        <v>0</v>
      </c>
      <c r="F3" s="45" t="s">
        <v>103</v>
      </c>
      <c r="G3" s="45" t="s">
        <v>104</v>
      </c>
      <c r="H3" s="45" t="s">
        <v>105</v>
      </c>
      <c r="I3" s="45" t="s">
        <v>106</v>
      </c>
      <c r="J3" s="46" t="s">
        <v>32</v>
      </c>
      <c r="K3" s="46" t="s">
        <v>33</v>
      </c>
      <c r="L3" s="46" t="s">
        <v>34</v>
      </c>
      <c r="M3" s="48" t="s">
        <v>1</v>
      </c>
    </row>
    <row r="4" spans="1:13" s="93" customFormat="1" ht="24" customHeight="1" thickTop="1" thickBot="1">
      <c r="A4" s="134" t="s">
        <v>113</v>
      </c>
      <c r="B4" s="135" t="s">
        <v>140</v>
      </c>
      <c r="C4" s="133" t="s">
        <v>139</v>
      </c>
      <c r="D4" s="128"/>
      <c r="E4" s="136"/>
      <c r="F4" s="137"/>
      <c r="G4" s="138"/>
      <c r="H4" s="138"/>
      <c r="I4" s="137"/>
      <c r="J4" s="128"/>
      <c r="K4" s="128"/>
      <c r="L4" s="128"/>
      <c r="M4" s="139"/>
    </row>
    <row r="5" spans="1:13" s="93" customFormat="1" ht="24" customHeight="1">
      <c r="A5" s="112"/>
      <c r="B5" s="113"/>
      <c r="C5" s="114"/>
      <c r="D5" s="115"/>
      <c r="E5" s="116"/>
      <c r="F5" s="117"/>
      <c r="G5" s="118"/>
      <c r="H5" s="118"/>
      <c r="I5" s="117"/>
      <c r="J5" s="115"/>
      <c r="K5" s="115"/>
      <c r="L5" s="115"/>
      <c r="M5" s="119"/>
    </row>
  </sheetData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activeCell="G19" sqref="G1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1" ht="31.5">
      <c r="A1" s="181" t="s">
        <v>75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6.25" thickBot="1">
      <c r="A2" s="26" t="s">
        <v>70</v>
      </c>
      <c r="B2" s="7"/>
      <c r="C2" s="8"/>
      <c r="D2" s="6"/>
      <c r="E2" s="6"/>
      <c r="F2" s="9"/>
      <c r="G2" s="9"/>
      <c r="H2" s="9"/>
      <c r="I2" s="9"/>
      <c r="J2" s="182" t="s">
        <v>107</v>
      </c>
      <c r="K2" s="182"/>
    </row>
    <row r="3" spans="1:11" ht="35.25" customHeight="1" thickBot="1">
      <c r="A3" s="58" t="s">
        <v>2</v>
      </c>
      <c r="B3" s="59" t="s">
        <v>3</v>
      </c>
      <c r="C3" s="59" t="s">
        <v>0</v>
      </c>
      <c r="D3" s="59" t="s">
        <v>76</v>
      </c>
      <c r="E3" s="59" t="s">
        <v>77</v>
      </c>
      <c r="F3" s="59" t="s">
        <v>78</v>
      </c>
      <c r="G3" s="59" t="s">
        <v>79</v>
      </c>
      <c r="H3" s="59" t="s">
        <v>80</v>
      </c>
      <c r="I3" s="59" t="s">
        <v>81</v>
      </c>
      <c r="J3" s="59" t="s">
        <v>82</v>
      </c>
      <c r="K3" s="60" t="s">
        <v>1</v>
      </c>
    </row>
    <row r="4" spans="1:11" ht="24" customHeight="1" thickTop="1" thickBot="1">
      <c r="A4" s="49"/>
      <c r="B4" s="50"/>
      <c r="C4" s="51" t="s">
        <v>108</v>
      </c>
      <c r="D4" s="52"/>
      <c r="E4" s="53"/>
      <c r="F4" s="54"/>
      <c r="G4" s="54"/>
      <c r="H4" s="52"/>
      <c r="I4" s="55"/>
      <c r="J4" s="56"/>
      <c r="K4" s="57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J9"/>
      <c r="K9"/>
    </row>
    <row r="10" spans="1:11">
      <c r="J10"/>
      <c r="K10"/>
    </row>
    <row r="11" spans="1:11">
      <c r="J11"/>
      <c r="K11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activeCell="E33" sqref="E3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"/>
    <col min="11" max="11" width="11.6640625" style="3" customWidth="1"/>
    <col min="12" max="12" width="11.33203125" style="2" bestFit="1" customWidth="1"/>
  </cols>
  <sheetData>
    <row r="1" spans="1:12" ht="31.5">
      <c r="A1" s="181" t="s">
        <v>83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32.25" thickBot="1">
      <c r="A2" s="26" t="s">
        <v>70</v>
      </c>
      <c r="B2" s="26"/>
      <c r="C2" s="27"/>
      <c r="D2" s="28"/>
      <c r="E2" s="28"/>
      <c r="F2" s="29"/>
      <c r="G2" s="29"/>
      <c r="H2" s="29"/>
      <c r="I2" s="29"/>
      <c r="J2" s="182" t="s">
        <v>107</v>
      </c>
      <c r="K2" s="182"/>
    </row>
    <row r="3" spans="1:12" s="32" customFormat="1" ht="35.25" customHeight="1" thickBot="1">
      <c r="A3" s="58" t="s">
        <v>84</v>
      </c>
      <c r="B3" s="59" t="s">
        <v>85</v>
      </c>
      <c r="C3" s="59" t="s">
        <v>86</v>
      </c>
      <c r="D3" s="59" t="s">
        <v>87</v>
      </c>
      <c r="E3" s="59" t="s">
        <v>88</v>
      </c>
      <c r="F3" s="59" t="s">
        <v>89</v>
      </c>
      <c r="G3" s="59" t="s">
        <v>90</v>
      </c>
      <c r="H3" s="59" t="s">
        <v>91</v>
      </c>
      <c r="I3" s="59" t="s">
        <v>92</v>
      </c>
      <c r="J3" s="59" t="s">
        <v>93</v>
      </c>
      <c r="K3" s="60" t="s">
        <v>94</v>
      </c>
      <c r="L3" s="30"/>
    </row>
    <row r="4" spans="1:12" s="32" customFormat="1" ht="24" customHeight="1" thickTop="1" thickBot="1">
      <c r="A4" s="49"/>
      <c r="B4" s="50"/>
      <c r="C4" s="51" t="s">
        <v>111</v>
      </c>
      <c r="D4" s="52"/>
      <c r="E4" s="53"/>
      <c r="F4" s="54"/>
      <c r="G4" s="54"/>
      <c r="H4" s="52"/>
      <c r="I4" s="61"/>
      <c r="J4" s="61"/>
      <c r="K4" s="62"/>
      <c r="L4" s="30"/>
    </row>
  </sheetData>
  <mergeCells count="2">
    <mergeCell ref="A1:K1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zoomScaleNormal="100" workbookViewId="0">
      <selection activeCell="A4" sqref="A4:A18"/>
    </sheetView>
  </sheetViews>
  <sheetFormatPr defaultRowHeight="13.5"/>
  <cols>
    <col min="1" max="1" width="41.44140625" style="4" customWidth="1"/>
    <col min="2" max="2" width="17.77734375" style="4" bestFit="1" customWidth="1"/>
    <col min="3" max="3" width="12.109375" style="4" customWidth="1"/>
    <col min="4" max="8" width="11.21875" style="4" customWidth="1"/>
    <col min="9" max="9" width="9.6640625" style="4" customWidth="1"/>
    <col min="10" max="10" width="8.88671875" style="4"/>
    <col min="11" max="11" width="9.88671875" style="4" bestFit="1" customWidth="1"/>
    <col min="12" max="16384" width="8.88671875" style="4"/>
  </cols>
  <sheetData>
    <row r="1" spans="1:11" s="33" customFormat="1" ht="31.5">
      <c r="A1" s="183" t="s">
        <v>4</v>
      </c>
      <c r="B1" s="183"/>
      <c r="C1" s="183"/>
      <c r="D1" s="183"/>
      <c r="E1" s="183"/>
      <c r="F1" s="183"/>
      <c r="G1" s="183"/>
      <c r="H1" s="183"/>
      <c r="I1" s="183"/>
    </row>
    <row r="2" spans="1:11" s="33" customFormat="1" ht="32.25" thickBot="1">
      <c r="A2" s="34" t="s">
        <v>70</v>
      </c>
      <c r="B2" s="34"/>
      <c r="C2" s="35"/>
      <c r="D2" s="35"/>
      <c r="E2" s="35"/>
      <c r="F2" s="36"/>
      <c r="G2" s="36"/>
      <c r="H2" s="184" t="s">
        <v>107</v>
      </c>
      <c r="I2" s="184"/>
    </row>
    <row r="3" spans="1:11" ht="35.25" customHeight="1" thickBot="1">
      <c r="A3" s="63" t="s">
        <v>3</v>
      </c>
      <c r="B3" s="64" t="s">
        <v>13</v>
      </c>
      <c r="C3" s="64" t="s">
        <v>5</v>
      </c>
      <c r="D3" s="64" t="s">
        <v>6</v>
      </c>
      <c r="E3" s="64" t="s">
        <v>7</v>
      </c>
      <c r="F3" s="64" t="s">
        <v>8</v>
      </c>
      <c r="G3" s="65" t="s">
        <v>44</v>
      </c>
      <c r="H3" s="64" t="s">
        <v>12</v>
      </c>
      <c r="I3" s="66" t="s">
        <v>9</v>
      </c>
    </row>
    <row r="4" spans="1:11" ht="23.25" customHeight="1" thickTop="1">
      <c r="A4" s="142" t="s">
        <v>150</v>
      </c>
      <c r="B4" s="96" t="s">
        <v>115</v>
      </c>
      <c r="C4" s="97">
        <v>41400000</v>
      </c>
      <c r="D4" s="98" t="s">
        <v>114</v>
      </c>
      <c r="E4" s="98" t="s">
        <v>116</v>
      </c>
      <c r="F4" s="98" t="s">
        <v>118</v>
      </c>
      <c r="G4" s="121" t="s">
        <v>152</v>
      </c>
      <c r="H4" s="158" t="s">
        <v>151</v>
      </c>
      <c r="I4" s="122"/>
    </row>
    <row r="5" spans="1:11" ht="23.25" customHeight="1">
      <c r="A5" s="146" t="s">
        <v>154</v>
      </c>
      <c r="B5" s="145" t="s">
        <v>123</v>
      </c>
      <c r="C5" s="42">
        <v>11880000</v>
      </c>
      <c r="D5" s="41" t="s">
        <v>119</v>
      </c>
      <c r="E5" s="41" t="s">
        <v>121</v>
      </c>
      <c r="F5" s="41" t="s">
        <v>122</v>
      </c>
      <c r="G5" s="121" t="s">
        <v>152</v>
      </c>
      <c r="H5" s="158" t="s">
        <v>151</v>
      </c>
      <c r="I5" s="105"/>
    </row>
    <row r="6" spans="1:11" ht="23.25" customHeight="1">
      <c r="A6" s="146" t="s">
        <v>156</v>
      </c>
      <c r="B6" s="41" t="s">
        <v>125</v>
      </c>
      <c r="C6" s="42">
        <v>6480000</v>
      </c>
      <c r="D6" s="41" t="s">
        <v>127</v>
      </c>
      <c r="E6" s="41" t="s">
        <v>121</v>
      </c>
      <c r="F6" s="41" t="s">
        <v>122</v>
      </c>
      <c r="G6" s="121" t="s">
        <v>152</v>
      </c>
      <c r="H6" s="158" t="s">
        <v>151</v>
      </c>
      <c r="I6" s="105"/>
    </row>
    <row r="7" spans="1:11" ht="23.25" customHeight="1">
      <c r="A7" s="143" t="s">
        <v>158</v>
      </c>
      <c r="B7" s="147" t="s">
        <v>128</v>
      </c>
      <c r="C7" s="148">
        <v>4320000</v>
      </c>
      <c r="D7" s="147" t="s">
        <v>126</v>
      </c>
      <c r="E7" s="147" t="s">
        <v>120</v>
      </c>
      <c r="F7" s="147" t="s">
        <v>117</v>
      </c>
      <c r="G7" s="121" t="s">
        <v>152</v>
      </c>
      <c r="H7" s="158" t="s">
        <v>151</v>
      </c>
      <c r="I7" s="105"/>
    </row>
    <row r="8" spans="1:11" ht="23.25" customHeight="1">
      <c r="A8" s="143" t="s">
        <v>160</v>
      </c>
      <c r="B8" s="149" t="s">
        <v>129</v>
      </c>
      <c r="C8" s="148">
        <v>7920000</v>
      </c>
      <c r="D8" s="147" t="s">
        <v>135</v>
      </c>
      <c r="E8" s="147" t="s">
        <v>120</v>
      </c>
      <c r="F8" s="147" t="s">
        <v>117</v>
      </c>
      <c r="G8" s="121" t="s">
        <v>152</v>
      </c>
      <c r="H8" s="158" t="s">
        <v>151</v>
      </c>
      <c r="I8" s="40"/>
    </row>
    <row r="9" spans="1:11" ht="23.25" customHeight="1">
      <c r="A9" s="143" t="s">
        <v>162</v>
      </c>
      <c r="B9" s="147" t="s">
        <v>130</v>
      </c>
      <c r="C9" s="148">
        <v>1675200</v>
      </c>
      <c r="D9" s="147" t="s">
        <v>135</v>
      </c>
      <c r="E9" s="147" t="s">
        <v>120</v>
      </c>
      <c r="F9" s="147" t="s">
        <v>117</v>
      </c>
      <c r="G9" s="121" t="s">
        <v>152</v>
      </c>
      <c r="H9" s="158" t="s">
        <v>151</v>
      </c>
      <c r="I9" s="105"/>
    </row>
    <row r="10" spans="1:11" ht="23.25" customHeight="1">
      <c r="A10" s="143" t="s">
        <v>164</v>
      </c>
      <c r="B10" s="147" t="s">
        <v>131</v>
      </c>
      <c r="C10" s="148">
        <v>4116000</v>
      </c>
      <c r="D10" s="147" t="s">
        <v>135</v>
      </c>
      <c r="E10" s="147" t="s">
        <v>120</v>
      </c>
      <c r="F10" s="147" t="s">
        <v>117</v>
      </c>
      <c r="G10" s="121" t="s">
        <v>152</v>
      </c>
      <c r="H10" s="158" t="s">
        <v>151</v>
      </c>
      <c r="I10" s="40"/>
    </row>
    <row r="11" spans="1:11" ht="23.25" customHeight="1">
      <c r="A11" s="143" t="s">
        <v>166</v>
      </c>
      <c r="B11" s="147" t="s">
        <v>132</v>
      </c>
      <c r="C11" s="148">
        <v>13820400</v>
      </c>
      <c r="D11" s="147" t="s">
        <v>135</v>
      </c>
      <c r="E11" s="147" t="s">
        <v>120</v>
      </c>
      <c r="F11" s="147" t="s">
        <v>117</v>
      </c>
      <c r="G11" s="121" t="s">
        <v>152</v>
      </c>
      <c r="H11" s="158" t="s">
        <v>151</v>
      </c>
      <c r="I11" s="40"/>
    </row>
    <row r="12" spans="1:11" ht="23.25" customHeight="1">
      <c r="A12" s="143" t="s">
        <v>168</v>
      </c>
      <c r="B12" s="147" t="s">
        <v>124</v>
      </c>
      <c r="C12" s="148">
        <v>1620000</v>
      </c>
      <c r="D12" s="147" t="s">
        <v>135</v>
      </c>
      <c r="E12" s="147" t="s">
        <v>120</v>
      </c>
      <c r="F12" s="147" t="s">
        <v>117</v>
      </c>
      <c r="G12" s="121" t="s">
        <v>152</v>
      </c>
      <c r="H12" s="158" t="s">
        <v>151</v>
      </c>
      <c r="I12" s="40"/>
    </row>
    <row r="13" spans="1:11" ht="23.25" customHeight="1">
      <c r="A13" s="144" t="s">
        <v>170</v>
      </c>
      <c r="B13" s="147" t="s">
        <v>130</v>
      </c>
      <c r="C13" s="148">
        <v>1147200</v>
      </c>
      <c r="D13" s="147" t="s">
        <v>136</v>
      </c>
      <c r="E13" s="147" t="s">
        <v>120</v>
      </c>
      <c r="F13" s="147" t="s">
        <v>117</v>
      </c>
      <c r="G13" s="121" t="s">
        <v>152</v>
      </c>
      <c r="H13" s="158" t="s">
        <v>151</v>
      </c>
      <c r="I13" s="40"/>
    </row>
    <row r="14" spans="1:11" ht="23.25" customHeight="1">
      <c r="A14" s="143" t="s">
        <v>172</v>
      </c>
      <c r="B14" s="147" t="s">
        <v>130</v>
      </c>
      <c r="C14" s="148">
        <v>12650400</v>
      </c>
      <c r="D14" s="147" t="s">
        <v>136</v>
      </c>
      <c r="E14" s="147" t="s">
        <v>120</v>
      </c>
      <c r="F14" s="147" t="s">
        <v>117</v>
      </c>
      <c r="G14" s="121" t="s">
        <v>152</v>
      </c>
      <c r="H14" s="158" t="s">
        <v>151</v>
      </c>
      <c r="I14" s="40"/>
    </row>
    <row r="15" spans="1:11" ht="23.25" customHeight="1">
      <c r="A15" s="160" t="s">
        <v>174</v>
      </c>
      <c r="B15" s="147" t="s">
        <v>133</v>
      </c>
      <c r="C15" s="148">
        <v>6600000</v>
      </c>
      <c r="D15" s="147" t="s">
        <v>136</v>
      </c>
      <c r="E15" s="147" t="s">
        <v>120</v>
      </c>
      <c r="F15" s="147" t="s">
        <v>117</v>
      </c>
      <c r="G15" s="121" t="s">
        <v>152</v>
      </c>
      <c r="H15" s="158" t="s">
        <v>184</v>
      </c>
      <c r="I15" s="40"/>
    </row>
    <row r="16" spans="1:11" ht="23.25" customHeight="1">
      <c r="A16" s="160" t="s">
        <v>176</v>
      </c>
      <c r="B16" s="147" t="s">
        <v>133</v>
      </c>
      <c r="C16" s="148">
        <v>3322200</v>
      </c>
      <c r="D16" s="147" t="s">
        <v>136</v>
      </c>
      <c r="E16" s="147" t="s">
        <v>120</v>
      </c>
      <c r="F16" s="147" t="s">
        <v>117</v>
      </c>
      <c r="G16" s="121" t="s">
        <v>152</v>
      </c>
      <c r="H16" s="158" t="s">
        <v>184</v>
      </c>
      <c r="I16" s="40"/>
      <c r="K16" s="150"/>
    </row>
    <row r="17" spans="1:9" ht="23.25" customHeight="1">
      <c r="A17" s="160" t="s">
        <v>178</v>
      </c>
      <c r="B17" s="176" t="s">
        <v>134</v>
      </c>
      <c r="C17" s="177">
        <v>1081308090</v>
      </c>
      <c r="D17" s="176" t="s">
        <v>137</v>
      </c>
      <c r="E17" s="176" t="s">
        <v>120</v>
      </c>
      <c r="F17" s="176" t="s">
        <v>117</v>
      </c>
      <c r="G17" s="104" t="s">
        <v>152</v>
      </c>
      <c r="H17" s="157" t="s">
        <v>151</v>
      </c>
      <c r="I17" s="105"/>
    </row>
    <row r="18" spans="1:9" ht="23.25" customHeight="1" thickBot="1">
      <c r="A18" s="151" t="s">
        <v>179</v>
      </c>
      <c r="B18" s="152" t="s">
        <v>181</v>
      </c>
      <c r="C18" s="153">
        <v>6600000</v>
      </c>
      <c r="D18" s="152" t="s">
        <v>137</v>
      </c>
      <c r="E18" s="152" t="s">
        <v>120</v>
      </c>
      <c r="F18" s="152" t="s">
        <v>117</v>
      </c>
      <c r="G18" s="120" t="s">
        <v>182</v>
      </c>
      <c r="H18" s="175" t="s">
        <v>183</v>
      </c>
      <c r="I18" s="123"/>
    </row>
    <row r="20" spans="1:9">
      <c r="E20" s="154"/>
      <c r="F20" s="154"/>
    </row>
    <row r="21" spans="1:9">
      <c r="E21" s="154"/>
      <c r="F21" s="154"/>
    </row>
    <row r="22" spans="1:9">
      <c r="D22" s="155"/>
      <c r="E22" s="156"/>
      <c r="F22" s="156"/>
    </row>
    <row r="23" spans="1:9">
      <c r="D23" s="155"/>
      <c r="E23" s="156"/>
      <c r="F23" s="156"/>
    </row>
    <row r="24" spans="1:9">
      <c r="D24" s="155"/>
      <c r="E24" s="156"/>
      <c r="F24" s="156"/>
    </row>
    <row r="25" spans="1:9">
      <c r="D25" s="155"/>
      <c r="E25" s="156"/>
      <c r="F25" s="156"/>
    </row>
    <row r="26" spans="1:9">
      <c r="D26" s="155"/>
      <c r="E26" s="156"/>
      <c r="F26" s="156"/>
    </row>
    <row r="27" spans="1:9">
      <c r="D27" s="155"/>
      <c r="E27" s="156"/>
      <c r="F27" s="156"/>
    </row>
    <row r="28" spans="1:9">
      <c r="D28" s="155"/>
      <c r="E28" s="156"/>
      <c r="F28" s="156"/>
    </row>
    <row r="29" spans="1:9">
      <c r="D29" s="155"/>
      <c r="E29" s="156"/>
      <c r="F29" s="156"/>
    </row>
    <row r="30" spans="1:9">
      <c r="D30" s="155"/>
      <c r="E30" s="156"/>
      <c r="F30" s="156"/>
    </row>
    <row r="31" spans="1:9">
      <c r="D31" s="155"/>
      <c r="E31" s="155"/>
      <c r="F31" s="155"/>
    </row>
    <row r="32" spans="1:9">
      <c r="D32" s="155"/>
      <c r="E32" s="155"/>
      <c r="F32" s="155"/>
    </row>
    <row r="33" spans="4:6">
      <c r="D33" s="155"/>
      <c r="E33" s="155"/>
      <c r="F33" s="155"/>
    </row>
    <row r="34" spans="4:6">
      <c r="D34" s="155"/>
      <c r="E34" s="155"/>
      <c r="F34" s="155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1"/>
  <sheetViews>
    <sheetView zoomScaleNormal="100" workbookViewId="0">
      <selection activeCell="A4" sqref="A4:A19"/>
    </sheetView>
  </sheetViews>
  <sheetFormatPr defaultRowHeight="13.5"/>
  <cols>
    <col min="1" max="1" width="39.33203125" style="4" customWidth="1"/>
    <col min="2" max="2" width="17.21875" style="4" customWidth="1"/>
    <col min="3" max="7" width="12.21875" style="4" customWidth="1"/>
    <col min="8" max="8" width="9.33203125" style="5" customWidth="1"/>
    <col min="9" max="9" width="8.88671875" style="4"/>
    <col min="10" max="10" width="14" style="4" customWidth="1"/>
    <col min="11" max="16384" width="8.88671875" style="4"/>
  </cols>
  <sheetData>
    <row r="1" spans="1:18" ht="31.5">
      <c r="A1" s="183" t="s">
        <v>110</v>
      </c>
      <c r="B1" s="183"/>
      <c r="C1" s="183"/>
      <c r="D1" s="183"/>
      <c r="E1" s="183"/>
      <c r="F1" s="183"/>
      <c r="G1" s="183"/>
      <c r="H1" s="183"/>
      <c r="J1" s="94"/>
      <c r="K1" s="94"/>
      <c r="L1" s="94"/>
      <c r="M1" s="94"/>
      <c r="N1" s="94"/>
      <c r="O1" s="94"/>
      <c r="P1" s="94"/>
      <c r="Q1" s="94"/>
      <c r="R1" s="94"/>
    </row>
    <row r="2" spans="1:18" ht="32.25" thickBot="1">
      <c r="A2" s="185" t="s">
        <v>70</v>
      </c>
      <c r="B2" s="185"/>
      <c r="C2" s="35"/>
      <c r="D2" s="35"/>
      <c r="E2" s="35"/>
      <c r="F2" s="35"/>
      <c r="G2" s="35"/>
      <c r="H2" s="86" t="s">
        <v>107</v>
      </c>
      <c r="J2" s="95"/>
      <c r="K2" s="95"/>
    </row>
    <row r="3" spans="1:18" ht="35.25" customHeight="1" thickBot="1">
      <c r="A3" s="59" t="s">
        <v>3</v>
      </c>
      <c r="B3" s="59" t="s">
        <v>50</v>
      </c>
      <c r="C3" s="59" t="s">
        <v>51</v>
      </c>
      <c r="D3" s="59" t="s">
        <v>55</v>
      </c>
      <c r="E3" s="59" t="s">
        <v>52</v>
      </c>
      <c r="F3" s="59" t="s">
        <v>53</v>
      </c>
      <c r="G3" s="59" t="s">
        <v>54</v>
      </c>
      <c r="H3" s="60" t="s">
        <v>61</v>
      </c>
    </row>
    <row r="4" spans="1:18" ht="22.5" customHeight="1" thickTop="1">
      <c r="A4" s="142" t="s">
        <v>149</v>
      </c>
      <c r="B4" s="96" t="s">
        <v>115</v>
      </c>
      <c r="C4" s="97">
        <v>41400000</v>
      </c>
      <c r="D4" s="109" t="s">
        <v>95</v>
      </c>
      <c r="E4" s="99">
        <v>3120000</v>
      </c>
      <c r="F4" s="109" t="s">
        <v>138</v>
      </c>
      <c r="G4" s="99">
        <v>3120000</v>
      </c>
      <c r="H4" s="110"/>
      <c r="J4" s="150"/>
    </row>
    <row r="5" spans="1:18" ht="22.5" customHeight="1">
      <c r="A5" s="146" t="s">
        <v>153</v>
      </c>
      <c r="B5" s="145" t="s">
        <v>123</v>
      </c>
      <c r="C5" s="42">
        <v>11880000</v>
      </c>
      <c r="D5" s="106" t="s">
        <v>138</v>
      </c>
      <c r="E5" s="43">
        <v>990000</v>
      </c>
      <c r="F5" s="106" t="s">
        <v>138</v>
      </c>
      <c r="G5" s="43">
        <v>990000</v>
      </c>
      <c r="H5" s="107"/>
      <c r="J5" s="150"/>
    </row>
    <row r="6" spans="1:18" ht="22.5" customHeight="1">
      <c r="A6" s="146" t="s">
        <v>155</v>
      </c>
      <c r="B6" s="41" t="s">
        <v>125</v>
      </c>
      <c r="C6" s="42">
        <v>6480000</v>
      </c>
      <c r="D6" s="106" t="s">
        <v>29</v>
      </c>
      <c r="E6" s="43">
        <v>540000</v>
      </c>
      <c r="F6" s="106" t="s">
        <v>29</v>
      </c>
      <c r="G6" s="43">
        <v>540000</v>
      </c>
      <c r="H6" s="107"/>
      <c r="J6" s="150"/>
    </row>
    <row r="7" spans="1:18" ht="22.5" customHeight="1">
      <c r="A7" s="143" t="s">
        <v>157</v>
      </c>
      <c r="B7" s="147" t="s">
        <v>128</v>
      </c>
      <c r="C7" s="148">
        <v>4320000</v>
      </c>
      <c r="D7" s="106" t="s">
        <v>29</v>
      </c>
      <c r="E7" s="43">
        <v>360000</v>
      </c>
      <c r="F7" s="106" t="s">
        <v>29</v>
      </c>
      <c r="G7" s="43">
        <v>360000</v>
      </c>
      <c r="H7" s="107"/>
      <c r="J7" s="150"/>
    </row>
    <row r="8" spans="1:18" ht="22.5" customHeight="1">
      <c r="A8" s="143" t="s">
        <v>159</v>
      </c>
      <c r="B8" s="149" t="s">
        <v>129</v>
      </c>
      <c r="C8" s="148">
        <v>7920000</v>
      </c>
      <c r="D8" s="106" t="s">
        <v>29</v>
      </c>
      <c r="E8" s="43">
        <v>660000</v>
      </c>
      <c r="F8" s="106" t="s">
        <v>29</v>
      </c>
      <c r="G8" s="43">
        <v>660000</v>
      </c>
      <c r="H8" s="107"/>
      <c r="J8" s="150"/>
    </row>
    <row r="9" spans="1:18" ht="22.5" customHeight="1">
      <c r="A9" s="143" t="s">
        <v>161</v>
      </c>
      <c r="B9" s="147" t="s">
        <v>130</v>
      </c>
      <c r="C9" s="148">
        <v>1675200</v>
      </c>
      <c r="D9" s="106" t="s">
        <v>29</v>
      </c>
      <c r="E9" s="43">
        <v>139600</v>
      </c>
      <c r="F9" s="106" t="s">
        <v>29</v>
      </c>
      <c r="G9" s="43">
        <v>139600</v>
      </c>
      <c r="H9" s="107"/>
      <c r="J9" s="150"/>
    </row>
    <row r="10" spans="1:18" ht="22.5" customHeight="1">
      <c r="A10" s="143" t="s">
        <v>163</v>
      </c>
      <c r="B10" s="147" t="s">
        <v>131</v>
      </c>
      <c r="C10" s="148">
        <v>4116000</v>
      </c>
      <c r="D10" s="106" t="s">
        <v>29</v>
      </c>
      <c r="E10" s="43">
        <v>343000</v>
      </c>
      <c r="F10" s="106" t="s">
        <v>29</v>
      </c>
      <c r="G10" s="43">
        <v>343000</v>
      </c>
      <c r="H10" s="107"/>
      <c r="J10" s="150"/>
    </row>
    <row r="11" spans="1:18" ht="22.5" customHeight="1">
      <c r="A11" s="143" t="s">
        <v>165</v>
      </c>
      <c r="B11" s="147" t="s">
        <v>132</v>
      </c>
      <c r="C11" s="148">
        <v>13820400</v>
      </c>
      <c r="D11" s="106" t="s">
        <v>29</v>
      </c>
      <c r="E11" s="43">
        <v>1151700</v>
      </c>
      <c r="F11" s="106" t="s">
        <v>29</v>
      </c>
      <c r="G11" s="43">
        <v>1151700</v>
      </c>
      <c r="H11" s="100"/>
      <c r="J11" s="150"/>
    </row>
    <row r="12" spans="1:18" ht="22.5" customHeight="1">
      <c r="A12" s="143" t="s">
        <v>167</v>
      </c>
      <c r="B12" s="147" t="s">
        <v>124</v>
      </c>
      <c r="C12" s="148">
        <v>1620000</v>
      </c>
      <c r="D12" s="106" t="s">
        <v>29</v>
      </c>
      <c r="E12" s="43">
        <v>135000</v>
      </c>
      <c r="F12" s="106" t="s">
        <v>29</v>
      </c>
      <c r="G12" s="43">
        <v>135000</v>
      </c>
      <c r="H12" s="100"/>
      <c r="J12" s="150"/>
    </row>
    <row r="13" spans="1:18" ht="22.5" customHeight="1">
      <c r="A13" s="144" t="s">
        <v>169</v>
      </c>
      <c r="B13" s="147" t="s">
        <v>130</v>
      </c>
      <c r="C13" s="148">
        <v>1147200</v>
      </c>
      <c r="D13" s="106" t="s">
        <v>29</v>
      </c>
      <c r="E13" s="43">
        <v>95600</v>
      </c>
      <c r="F13" s="106" t="s">
        <v>29</v>
      </c>
      <c r="G13" s="43">
        <v>95600</v>
      </c>
      <c r="H13" s="100"/>
      <c r="J13" s="150"/>
    </row>
    <row r="14" spans="1:18" ht="22.5" customHeight="1">
      <c r="A14" s="143" t="s">
        <v>171</v>
      </c>
      <c r="B14" s="147" t="s">
        <v>130</v>
      </c>
      <c r="C14" s="148">
        <v>12650400</v>
      </c>
      <c r="D14" s="106" t="s">
        <v>29</v>
      </c>
      <c r="E14" s="43">
        <v>1054200</v>
      </c>
      <c r="F14" s="106" t="s">
        <v>29</v>
      </c>
      <c r="G14" s="43">
        <v>1054200</v>
      </c>
      <c r="H14" s="107"/>
      <c r="I14" s="108"/>
      <c r="J14" s="150"/>
    </row>
    <row r="15" spans="1:18" ht="22.5" customHeight="1">
      <c r="A15" s="160" t="s">
        <v>173</v>
      </c>
      <c r="B15" s="147" t="s">
        <v>133</v>
      </c>
      <c r="C15" s="148">
        <v>6600000</v>
      </c>
      <c r="D15" s="106" t="s">
        <v>29</v>
      </c>
      <c r="E15" s="43">
        <v>550000</v>
      </c>
      <c r="F15" s="106" t="s">
        <v>29</v>
      </c>
      <c r="G15" s="43">
        <v>550000</v>
      </c>
      <c r="H15" s="107"/>
      <c r="J15" s="150"/>
    </row>
    <row r="16" spans="1:18" ht="22.5" customHeight="1">
      <c r="A16" s="160" t="s">
        <v>175</v>
      </c>
      <c r="B16" s="147" t="s">
        <v>133</v>
      </c>
      <c r="C16" s="148">
        <v>3322200</v>
      </c>
      <c r="D16" s="106" t="s">
        <v>29</v>
      </c>
      <c r="E16" s="43">
        <v>1149300</v>
      </c>
      <c r="F16" s="106" t="s">
        <v>29</v>
      </c>
      <c r="G16" s="43">
        <v>1149300</v>
      </c>
      <c r="H16" s="107"/>
      <c r="I16" s="108"/>
      <c r="J16" s="150"/>
    </row>
    <row r="17" spans="1:10" ht="22.5" customHeight="1">
      <c r="A17" s="160" t="s">
        <v>177</v>
      </c>
      <c r="B17" s="176" t="s">
        <v>134</v>
      </c>
      <c r="C17" s="177">
        <v>1081308090</v>
      </c>
      <c r="D17" s="106" t="s">
        <v>29</v>
      </c>
      <c r="E17" s="179">
        <v>79939190</v>
      </c>
      <c r="F17" s="178"/>
      <c r="G17" s="179">
        <v>79939190</v>
      </c>
      <c r="H17" s="107"/>
      <c r="I17" s="108"/>
      <c r="J17" s="150"/>
    </row>
    <row r="18" spans="1:10" ht="22.5" customHeight="1">
      <c r="A18" s="160" t="s">
        <v>185</v>
      </c>
      <c r="B18" s="176" t="s">
        <v>180</v>
      </c>
      <c r="C18" s="177">
        <v>6600000</v>
      </c>
      <c r="D18" s="106" t="s">
        <v>29</v>
      </c>
      <c r="E18" s="43">
        <v>1100000</v>
      </c>
      <c r="F18" s="106"/>
      <c r="G18" s="43">
        <v>1100000</v>
      </c>
      <c r="H18" s="107"/>
      <c r="I18" s="108"/>
      <c r="J18" s="150"/>
    </row>
    <row r="19" spans="1:10" ht="22.5" customHeight="1" thickBot="1">
      <c r="A19" s="151" t="s">
        <v>186</v>
      </c>
      <c r="B19" s="152" t="s">
        <v>187</v>
      </c>
      <c r="C19" s="153">
        <v>7040000</v>
      </c>
      <c r="D19" s="111"/>
      <c r="E19" s="140"/>
      <c r="F19" s="140">
        <v>7040000</v>
      </c>
      <c r="G19" s="140">
        <v>7040000</v>
      </c>
      <c r="H19" s="141"/>
    </row>
    <row r="21" spans="1:10">
      <c r="H21" s="159"/>
    </row>
  </sheetData>
  <mergeCells count="2">
    <mergeCell ref="A1:H1"/>
    <mergeCell ref="A2:B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9"/>
  <sheetViews>
    <sheetView zoomScale="80" zoomScaleNormal="80" workbookViewId="0">
      <selection activeCell="E33" sqref="E33"/>
    </sheetView>
  </sheetViews>
  <sheetFormatPr defaultRowHeight="13.5"/>
  <cols>
    <col min="1" max="1" width="14.5546875" customWidth="1"/>
    <col min="2" max="2" width="17.21875" customWidth="1"/>
    <col min="3" max="3" width="23.33203125" customWidth="1"/>
    <col min="4" max="4" width="18" customWidth="1"/>
    <col min="5" max="5" width="39.33203125" customWidth="1"/>
  </cols>
  <sheetData>
    <row r="1" spans="1:8" ht="39" customHeight="1">
      <c r="A1" s="181" t="s">
        <v>10</v>
      </c>
      <c r="B1" s="181"/>
      <c r="C1" s="181"/>
      <c r="D1" s="181"/>
      <c r="E1" s="181"/>
    </row>
    <row r="2" spans="1:8" ht="32.25" thickBot="1">
      <c r="A2" s="26" t="s">
        <v>70</v>
      </c>
      <c r="B2" s="26"/>
      <c r="C2" s="28"/>
      <c r="D2" s="28"/>
      <c r="E2" s="39" t="s">
        <v>107</v>
      </c>
    </row>
    <row r="3" spans="1:8" ht="30" customHeight="1">
      <c r="A3" s="186" t="s">
        <v>35</v>
      </c>
      <c r="B3" s="67" t="s">
        <v>36</v>
      </c>
      <c r="C3" s="189" t="s">
        <v>188</v>
      </c>
      <c r="D3" s="190"/>
      <c r="E3" s="191"/>
    </row>
    <row r="4" spans="1:8" ht="30" customHeight="1">
      <c r="A4" s="187"/>
      <c r="B4" s="68" t="s">
        <v>37</v>
      </c>
      <c r="C4" s="69">
        <v>19950000</v>
      </c>
      <c r="D4" s="70" t="s">
        <v>98</v>
      </c>
      <c r="E4" s="71">
        <v>18840000</v>
      </c>
    </row>
    <row r="5" spans="1:8" ht="30" customHeight="1">
      <c r="A5" s="187"/>
      <c r="B5" s="68" t="s">
        <v>38</v>
      </c>
      <c r="C5" s="72">
        <f>(+E5/C4)*100%</f>
        <v>0.94436090225563907</v>
      </c>
      <c r="D5" s="70" t="s">
        <v>16</v>
      </c>
      <c r="E5" s="71">
        <f>E4</f>
        <v>18840000</v>
      </c>
    </row>
    <row r="6" spans="1:8" ht="30" customHeight="1">
      <c r="A6" s="187"/>
      <c r="B6" s="68" t="s">
        <v>15</v>
      </c>
      <c r="C6" s="73" t="s">
        <v>189</v>
      </c>
      <c r="D6" s="74" t="s">
        <v>56</v>
      </c>
      <c r="E6" s="75" t="s">
        <v>190</v>
      </c>
    </row>
    <row r="7" spans="1:8" ht="30" customHeight="1">
      <c r="A7" s="187"/>
      <c r="B7" s="68" t="s">
        <v>39</v>
      </c>
      <c r="C7" s="76" t="s">
        <v>71</v>
      </c>
      <c r="D7" s="74" t="s">
        <v>40</v>
      </c>
      <c r="E7" s="77" t="s">
        <v>191</v>
      </c>
      <c r="H7" t="s">
        <v>109</v>
      </c>
    </row>
    <row r="8" spans="1:8" ht="30" customHeight="1">
      <c r="A8" s="187"/>
      <c r="B8" s="68" t="s">
        <v>41</v>
      </c>
      <c r="C8" s="76" t="s">
        <v>97</v>
      </c>
      <c r="D8" s="74" t="s">
        <v>18</v>
      </c>
      <c r="E8" s="77" t="s">
        <v>192</v>
      </c>
    </row>
    <row r="9" spans="1:8" ht="30" customHeight="1" thickBot="1">
      <c r="A9" s="188"/>
      <c r="B9" s="78" t="s">
        <v>42</v>
      </c>
      <c r="C9" s="79" t="s">
        <v>72</v>
      </c>
      <c r="D9" s="80" t="s">
        <v>43</v>
      </c>
      <c r="E9" s="87" t="s">
        <v>193</v>
      </c>
    </row>
  </sheetData>
  <mergeCells count="3">
    <mergeCell ref="A1:E1"/>
    <mergeCell ref="A3:A9"/>
    <mergeCell ref="C3:E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activeCell="G21" sqref="G21"/>
    </sheetView>
  </sheetViews>
  <sheetFormatPr defaultRowHeight="13.5"/>
  <cols>
    <col min="1" max="1" width="12.5546875" customWidth="1"/>
    <col min="2" max="2" width="20.77734375" customWidth="1"/>
    <col min="3" max="3" width="14.44140625" customWidth="1"/>
    <col min="4" max="4" width="11.109375" customWidth="1"/>
    <col min="5" max="5" width="10.5546875" customWidth="1"/>
    <col min="6" max="6" width="12.109375" customWidth="1"/>
    <col min="7" max="7" width="11.33203125" customWidth="1"/>
    <col min="8" max="8" width="12.5546875" customWidth="1"/>
    <col min="9" max="9" width="24.109375" style="1" customWidth="1"/>
  </cols>
  <sheetData>
    <row r="1" spans="1:9" ht="31.5">
      <c r="A1" s="181" t="s">
        <v>62</v>
      </c>
      <c r="B1" s="181"/>
      <c r="C1" s="181"/>
      <c r="D1" s="181"/>
      <c r="E1" s="181"/>
      <c r="F1" s="181"/>
      <c r="G1" s="181"/>
      <c r="H1" s="181"/>
      <c r="I1" s="181"/>
    </row>
    <row r="2" spans="1:9" ht="32.25" thickBot="1">
      <c r="A2" s="192" t="s">
        <v>69</v>
      </c>
      <c r="B2" s="192"/>
      <c r="C2" s="28"/>
      <c r="D2" s="28"/>
      <c r="E2" s="28"/>
      <c r="F2" s="28"/>
      <c r="G2" s="28"/>
      <c r="H2" s="28"/>
      <c r="I2" s="39" t="s">
        <v>107</v>
      </c>
    </row>
    <row r="3" spans="1:9" s="31" customFormat="1" ht="26.25" customHeight="1">
      <c r="A3" s="199" t="s">
        <v>2</v>
      </c>
      <c r="B3" s="197" t="s">
        <v>3</v>
      </c>
      <c r="C3" s="197" t="s">
        <v>50</v>
      </c>
      <c r="D3" s="197" t="s">
        <v>64</v>
      </c>
      <c r="E3" s="193" t="s">
        <v>67</v>
      </c>
      <c r="F3" s="194"/>
      <c r="G3" s="193" t="s">
        <v>68</v>
      </c>
      <c r="H3" s="194"/>
      <c r="I3" s="195" t="s">
        <v>63</v>
      </c>
    </row>
    <row r="4" spans="1:9" s="31" customFormat="1" ht="28.5" customHeight="1" thickBot="1">
      <c r="A4" s="200"/>
      <c r="B4" s="198"/>
      <c r="C4" s="198"/>
      <c r="D4" s="198"/>
      <c r="E4" s="88" t="s">
        <v>65</v>
      </c>
      <c r="F4" s="88" t="s">
        <v>66</v>
      </c>
      <c r="G4" s="88" t="s">
        <v>65</v>
      </c>
      <c r="H4" s="88" t="s">
        <v>66</v>
      </c>
      <c r="I4" s="196"/>
    </row>
    <row r="5" spans="1:9" s="31" customFormat="1" ht="28.5" customHeight="1" thickTop="1" thickBot="1">
      <c r="A5" s="49"/>
      <c r="B5" s="89" t="s">
        <v>108</v>
      </c>
      <c r="C5" s="61"/>
      <c r="D5" s="53"/>
      <c r="E5" s="90"/>
      <c r="F5" s="91"/>
      <c r="G5" s="90"/>
      <c r="H5" s="91"/>
      <c r="I5" s="92"/>
    </row>
    <row r="8" spans="1:9">
      <c r="G8" s="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2024-03-05T04:53:40Z</cp:lastPrinted>
  <dcterms:created xsi:type="dcterms:W3CDTF">2014-01-20T06:24:27Z</dcterms:created>
  <dcterms:modified xsi:type="dcterms:W3CDTF">2024-03-05T08:43:42Z</dcterms:modified>
</cp:coreProperties>
</file>