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FA794D2C-03AE-44DD-A605-D9388E45B47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21" r:id="rId8"/>
    <sheet name="수의계약현황공개" sheetId="22" r:id="rId9"/>
    <sheet name="계약내용의 변경에 관한 사항" sheetId="20" r:id="rId10"/>
  </sheets>
  <definedNames>
    <definedName name="_xlnm._FilterDatabase" localSheetId="0" hidden="1">물품발주계획!$E$1:$E$4</definedName>
    <definedName name="_xlnm.Print_Area" localSheetId="1">'용역 발주계획'!$B$1:$J$7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6" l="1"/>
  <c r="F39" i="22" l="1"/>
  <c r="E39" i="22"/>
  <c r="D39" i="22"/>
  <c r="C39" i="22"/>
  <c r="B39" i="22"/>
  <c r="D42" i="22"/>
  <c r="B42" i="22"/>
  <c r="B36" i="22"/>
  <c r="B25" i="22"/>
  <c r="E30" i="21"/>
  <c r="E22" i="21"/>
  <c r="E29" i="21"/>
  <c r="C29" i="21" s="1"/>
  <c r="E14" i="21"/>
  <c r="C17" i="22"/>
  <c r="E21" i="21"/>
  <c r="D31" i="22"/>
  <c r="B31" i="22"/>
  <c r="F28" i="22"/>
  <c r="E28" i="22"/>
  <c r="D28" i="22"/>
  <c r="C28" i="22"/>
  <c r="B28" i="22"/>
  <c r="D20" i="22"/>
  <c r="B20" i="22"/>
  <c r="F17" i="22"/>
  <c r="E17" i="22"/>
  <c r="D17" i="22"/>
  <c r="B14" i="22"/>
  <c r="B17" i="22"/>
  <c r="D9" i="22"/>
  <c r="B9" i="22"/>
  <c r="F6" i="22"/>
  <c r="E6" i="22"/>
  <c r="D6" i="22"/>
  <c r="C6" i="22"/>
  <c r="B3" i="22"/>
  <c r="B6" i="22"/>
  <c r="E13" i="21"/>
  <c r="C13" i="21" s="1"/>
  <c r="E6" i="21"/>
  <c r="E5" i="21"/>
  <c r="C21" i="21"/>
  <c r="C5" i="21"/>
  <c r="I5" i="6" l="1"/>
  <c r="I6" i="6"/>
  <c r="I7" i="6"/>
  <c r="I8" i="6"/>
  <c r="I9" i="6"/>
  <c r="I10" i="6"/>
  <c r="I11" i="6"/>
  <c r="I12" i="6"/>
  <c r="I13" i="6"/>
  <c r="I14" i="6"/>
  <c r="I15" i="6"/>
  <c r="I17" i="6"/>
  <c r="I18" i="6"/>
  <c r="I19" i="6"/>
  <c r="I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<sst xmlns="http://schemas.openxmlformats.org/spreadsheetml/2006/main" count="490" uniqueCount="192">
  <si>
    <t>계약방법</t>
    <phoneticPr fontId="5" type="noConversion"/>
  </si>
  <si>
    <t>비고</t>
    <phoneticPr fontId="5" type="noConversion"/>
  </si>
  <si>
    <t>입찰현황</t>
    <phoneticPr fontId="5" type="noConversion"/>
  </si>
  <si>
    <t>(단위:원)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</si>
  <si>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</si>
  <si>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</si>
  <si>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</si>
  <si>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</si>
  <si>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</si>
  <si>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</si>
  <si>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</si>
  <si>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</si>
  <si>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</si>
  <si>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</si>
  <si>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</si>
  <si>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준공기한</t>
    <phoneticPr fontId="5" type="noConversion"/>
  </si>
  <si>
    <t>비고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</si>
  <si>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</si>
  <si>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</si>
  <si>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</si>
  <si>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</si>
  <si>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</si>
  <si>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</si>
  <si>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낙찰예정자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</si>
  <si>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</si>
  <si>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</si>
  <si>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</si>
  <si>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</si>
  <si>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</si>
  <si>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</si>
  <si>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</si>
  <si>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</si>
  <si>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</si>
  <si>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</si>
  <si>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</si>
  <si>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</si>
  <si>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</si>
  <si>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</si>
  <si>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</si>
  <si>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5" type="noConversion"/>
  </si>
  <si>
    <t>대표자</t>
    <phoneticPr fontId="5" type="noConversion"/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</si>
  <si>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</si>
  <si>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</si>
  <si>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</si>
  <si>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</si>
  <si>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</si>
  <si>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계약현황</t>
    <phoneticPr fontId="5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</si>
  <si>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</si>
  <si>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</si>
  <si>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</si>
  <si>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</si>
  <si>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</si>
  <si>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</si>
  <si>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</si>
  <si>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</si>
  <si>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</si>
  <si>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</si>
  <si>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</si>
  <si>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발주년도</t>
    <phoneticPr fontId="5" type="noConversion"/>
  </si>
  <si>
    <t>사업명</t>
    <phoneticPr fontId="5" type="noConversion"/>
  </si>
  <si>
    <t>계약방법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</si>
  <si>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</si>
  <si>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</si>
  <si>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</si>
  <si>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</si>
  <si>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</si>
  <si>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</si>
  <si>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</si>
  <si>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</si>
  <si>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</si>
  <si>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</si>
  <si>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</si>
  <si>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계약기간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</si>
  <si>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</si>
  <si>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</si>
  <si>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</si>
  <si>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비고</t>
    <phoneticPr fontId="5" type="noConversion"/>
  </si>
  <si>
    <t>비고(계약변경 사유)</t>
    <phoneticPr fontId="5" type="noConversion"/>
  </si>
  <si>
    <t>계약기간</t>
    <phoneticPr fontId="5" type="noConversion"/>
  </si>
  <si>
    <t>계약금액</t>
    <phoneticPr fontId="5" type="noConversion"/>
  </si>
  <si>
    <t>계약물량.규모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</si>
  <si>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</si>
  <si>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</si>
  <si>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㈜에스원</t>
    <phoneticPr fontId="5" type="noConversion"/>
  </si>
  <si>
    <t>신도종합서비스</t>
    <phoneticPr fontId="5" type="noConversion"/>
  </si>
  <si>
    <t>신도종합서비스</t>
    <phoneticPr fontId="5" type="noConversion"/>
  </si>
  <si>
    <t>㈜문일종합관리</t>
    <phoneticPr fontId="5" type="noConversion"/>
  </si>
  <si>
    <t>-</t>
    <phoneticPr fontId="5" type="noConversion"/>
  </si>
  <si>
    <t>착공일</t>
    <phoneticPr fontId="5" type="noConversion"/>
  </si>
  <si>
    <t>계약내용의 변경에 관한 사항</t>
    <phoneticPr fontId="5" type="noConversion"/>
  </si>
  <si>
    <t>계약현황공개</t>
    <phoneticPr fontId="5" type="noConversion"/>
  </si>
  <si>
    <t>수의계약현황</t>
    <phoneticPr fontId="5" type="noConversion"/>
  </si>
  <si>
    <t>준공검사현황</t>
    <phoneticPr fontId="5" type="noConversion"/>
  </si>
  <si>
    <t>㈜교원프라퍼티</t>
    <phoneticPr fontId="5" type="noConversion"/>
  </si>
  <si>
    <t>주 소</t>
    <phoneticPr fontId="5" type="noConversion"/>
  </si>
  <si>
    <t>용역 발주계획</t>
    <phoneticPr fontId="5" type="noConversion"/>
  </si>
  <si>
    <t>대금지급현황</t>
    <phoneticPr fontId="5" type="noConversion"/>
  </si>
  <si>
    <t>㈜에스원</t>
  </si>
  <si>
    <t>코웨이㈜</t>
    <phoneticPr fontId="5" type="noConversion"/>
  </si>
  <si>
    <t>- 해당사항 없음 -</t>
    <phoneticPr fontId="5" type="noConversion"/>
  </si>
  <si>
    <t>2023.12.18.</t>
    <phoneticPr fontId="5" type="noConversion"/>
  </si>
  <si>
    <t>2024.12.31.</t>
    <phoneticPr fontId="5" type="noConversion"/>
  </si>
  <si>
    <t>2023.12.27.</t>
    <phoneticPr fontId="5" type="noConversion"/>
  </si>
  <si>
    <t>2024.01.01.</t>
    <phoneticPr fontId="5" type="noConversion"/>
  </si>
  <si>
    <t>주식회사케이티</t>
    <phoneticPr fontId="5" type="noConversion"/>
  </si>
  <si>
    <t>2023.12.28.</t>
    <phoneticPr fontId="5" type="noConversion"/>
  </si>
  <si>
    <t>2024.01.30.</t>
    <phoneticPr fontId="5" type="noConversion"/>
  </si>
  <si>
    <t>2024년~2026년 인터넷 전화 신청</t>
  </si>
  <si>
    <t>2024년 학교밖 청소년지원센터 인터넷 및 전화사용 신청(2차)</t>
  </si>
  <si>
    <t>2024년도 공기청정기 위탁관리 연간계약
(청소년상담복지센터)</t>
    <phoneticPr fontId="5" type="noConversion"/>
  </si>
  <si>
    <t>2024년~2026년 인터넷망 사용 신청
(상담복지)</t>
    <phoneticPr fontId="5" type="noConversion"/>
  </si>
  <si>
    <t>2024년~2026년 인터넷망 사용 신청
(일하루)</t>
    <phoneticPr fontId="5" type="noConversion"/>
  </si>
  <si>
    <t>2024년도 공기청정기 위탁관리 연간계약
(학교밖청소년자립공간 일하루)</t>
    <phoneticPr fontId="5" type="noConversion"/>
  </si>
  <si>
    <t>성남시청소년상담복지센터</t>
    <phoneticPr fontId="5" type="noConversion"/>
  </si>
  <si>
    <t>- 해당사항 없음 -</t>
  </si>
  <si>
    <t>2024년 무인경비시스템 위탁관리 연간계약
(청소년상담복지센터)</t>
    <phoneticPr fontId="5" type="noConversion"/>
  </si>
  <si>
    <t>2024년 학교밖청소년 자립공간 일하루 
무인경비시스템 위탁관리 연간계약</t>
    <phoneticPr fontId="5" type="noConversion"/>
  </si>
  <si>
    <t>2024년 무인경비시스템 위탁관리 연간계약
(학교밖청소년지원센터)</t>
    <phoneticPr fontId="5" type="noConversion"/>
  </si>
  <si>
    <t>2024년 복합기 임대차 연간계약</t>
    <phoneticPr fontId="5" type="noConversion"/>
  </si>
  <si>
    <t>2024년 학교밖청소년자립공간 일하루
복합기 임대차 연간 계약</t>
    <phoneticPr fontId="5" type="noConversion"/>
  </si>
  <si>
    <t>24년 복합기 임대차 연간계약
(청소년상담복지센터)</t>
    <phoneticPr fontId="5" type="noConversion"/>
  </si>
  <si>
    <t xml:space="preserve">2024년 정수기, 공기청정기, 비데 위탁관리 연간 계약 </t>
    <phoneticPr fontId="5" type="noConversion"/>
  </si>
  <si>
    <t>2024년 학교 밖 청소년 자립공간 일하루
정수기, 공기청정기 위탁관리 연간 계약</t>
    <phoneticPr fontId="5" type="noConversion"/>
  </si>
  <si>
    <t>2024년도 정수기, 공기청정기, 비데 위탁관리 연간 계약
(청소년상담복지센터)</t>
    <phoneticPr fontId="5" type="noConversion"/>
  </si>
  <si>
    <t>2024년 환경미화용역계약</t>
    <phoneticPr fontId="5" type="noConversion"/>
  </si>
  <si>
    <t>2024년~2026년 인터넷 전화 신청</t>
    <phoneticPr fontId="5" type="noConversion"/>
  </si>
  <si>
    <t>일반</t>
    <phoneticPr fontId="5" type="noConversion"/>
  </si>
  <si>
    <t>소액수의</t>
    <phoneticPr fontId="5" type="noConversion"/>
  </si>
  <si>
    <t>수의 1인 견적</t>
    <phoneticPr fontId="5" type="noConversion"/>
  </si>
  <si>
    <t>물품 발주계획</t>
    <phoneticPr fontId="5" type="noConversion"/>
  </si>
  <si>
    <t>(단위 : 원)</t>
  </si>
  <si>
    <t>(단위 : 원)</t>
    <phoneticPr fontId="5" type="noConversion"/>
  </si>
  <si>
    <t>구매예정금액</t>
    <phoneticPr fontId="5" type="noConversion"/>
  </si>
  <si>
    <t>예산액</t>
    <phoneticPr fontId="5" type="noConversion"/>
  </si>
  <si>
    <t>도급액</t>
    <phoneticPr fontId="5" type="noConversion"/>
  </si>
  <si>
    <t>관급자재대</t>
    <phoneticPr fontId="5" type="noConversion"/>
  </si>
  <si>
    <t>기타</t>
    <phoneticPr fontId="5" type="noConversion"/>
  </si>
  <si>
    <t>계</t>
    <phoneticPr fontId="5" type="noConversion"/>
  </si>
  <si>
    <t>지방자치단체를 당사자로 하는 계약에 관한 법률 시행령 제25조1항에 의한 수의계약</t>
  </si>
  <si>
    <t>2024년 무인경비시스템 위탁관리 연간계약
(청소년상담복지센터)</t>
  </si>
  <si>
    <t>2024년 학교밖청소년 자립공간 일하루 
무인경비시스템 위탁관리 연간계약</t>
  </si>
  <si>
    <t>24년 복합기 임대차 연간계약
(청소년상담복지센터)</t>
  </si>
  <si>
    <t>2024년 환경미화용역계약</t>
  </si>
  <si>
    <t>2024년 무인경비시스템 위탁관리 연간계약
(학교밖청소년지원센터)</t>
  </si>
  <si>
    <t>2024년 학교밖청소년자립공간 일하루
복합기 임대차 연간 계약</t>
  </si>
  <si>
    <t>2024년 복합기 임대차 연간계약</t>
  </si>
  <si>
    <t xml:space="preserve">2024년 정수기, 공기청정기, 비데 위탁관리 연간 계약 </t>
  </si>
  <si>
    <t>2024년 학교 밖 청소년 자립공간 일하루
정수기, 공기청정기 위탁관리 연간 계약</t>
  </si>
  <si>
    <t>2024년도 정수기, 공기청정기, 비데 위탁관리 연간 계약
(청소년상담복지센터)</t>
  </si>
  <si>
    <t>2024년도 공기청정기 위탁관리 연간계약
(청소년상담복지센터)</t>
  </si>
  <si>
    <t>2024년도 공기청정기 위탁관리 연간계약
(학교밖청소년자립공간 일하루)</t>
  </si>
  <si>
    <t>2024년~2026년 인터넷망 사용 신청
(상담복지)</t>
  </si>
  <si>
    <t>2024년~2026년 인터넷망 사용 신청
(일하루)</t>
  </si>
  <si>
    <t>성남시청소년상담복지센터</t>
  </si>
  <si>
    <t>2024년</t>
  </si>
  <si>
    <t>8월</t>
  </si>
  <si>
    <t>2024년 지역전문가 역량강화사업 제5차 [SLT(자기조절학습)검사의 실제적 활용법] 위탁 계약</t>
  </si>
  <si>
    <t>박사랑</t>
  </si>
  <si>
    <t>031-729-9115</t>
  </si>
  <si>
    <t>강민성</t>
    <phoneticPr fontId="5" type="noConversion"/>
  </si>
  <si>
    <t>031-729-9177</t>
    <phoneticPr fontId="5" type="noConversion"/>
  </si>
  <si>
    <t>수의계약</t>
    <phoneticPr fontId="5" type="noConversion"/>
  </si>
  <si>
    <t>2024.08.01.</t>
  </si>
  <si>
    <t>2024.08.01.</t>
    <phoneticPr fontId="5" type="noConversion"/>
  </si>
  <si>
    <t>2024. 자립기술훈련(영상편집) 그래픽소프트웨어 구입</t>
    <phoneticPr fontId="5" type="noConversion"/>
  </si>
  <si>
    <t>2024.07.18.</t>
    <phoneticPr fontId="5" type="noConversion"/>
  </si>
  <si>
    <t>2024.07.22.</t>
    <phoneticPr fontId="5" type="noConversion"/>
  </si>
  <si>
    <t>주식회사 에쓰피케이</t>
    <phoneticPr fontId="5" type="noConversion"/>
  </si>
  <si>
    <t>8월</t>
    <phoneticPr fontId="5" type="noConversion"/>
  </si>
  <si>
    <t>A4 3단 접지</t>
    <phoneticPr fontId="5" type="noConversion"/>
  </si>
  <si>
    <r>
      <t>2024. 고립</t>
    </r>
    <r>
      <rPr>
        <sz val="10"/>
        <color theme="1"/>
        <rFont val="바탕"/>
        <family val="1"/>
        <charset val="129"/>
      </rPr>
      <t>∙</t>
    </r>
    <r>
      <rPr>
        <sz val="10"/>
        <color theme="1"/>
        <rFont val="돋움"/>
        <family val="3"/>
        <charset val="129"/>
      </rPr>
      <t>은둔 청소년 지원사업 홍보 리플렛 제작</t>
    </r>
    <phoneticPr fontId="5" type="noConversion"/>
  </si>
  <si>
    <t>2024년</t>
    <phoneticPr fontId="5" type="noConversion"/>
  </si>
  <si>
    <t>장</t>
    <phoneticPr fontId="5" type="noConversion"/>
  </si>
  <si>
    <t>청소년폭력 사각지대 지원사업 "체인지업 매니저" 프로그램 영상 제작</t>
    <phoneticPr fontId="5" type="noConversion"/>
  </si>
  <si>
    <t>2024.07.30.</t>
    <phoneticPr fontId="5" type="noConversion"/>
  </si>
  <si>
    <t>2024.08.09.</t>
    <phoneticPr fontId="5" type="noConversion"/>
  </si>
  <si>
    <t>올롸잍</t>
    <phoneticPr fontId="5" type="noConversion"/>
  </si>
  <si>
    <t>경기도 성남시 중원구 광명로 202, 402동 1502호</t>
    <phoneticPr fontId="5" type="noConversion"/>
  </si>
  <si>
    <t>서울특별시 강남구 학동로 31길 12, 4층</t>
    <phoneticPr fontId="5" type="noConversion"/>
  </si>
  <si>
    <t>청소년폭력 사각지대 지원사업 체인지업 매니저 프로그램 물품제작</t>
    <phoneticPr fontId="5" type="noConversion"/>
  </si>
  <si>
    <t>2024.07.31.</t>
  </si>
  <si>
    <t>2024.07.31.</t>
    <phoneticPr fontId="5" type="noConversion"/>
  </si>
  <si>
    <t>2024.08.07.</t>
    <phoneticPr fontId="5" type="noConversion"/>
  </si>
  <si>
    <t>(주)대성네트웍스</t>
  </si>
  <si>
    <t>(주)대성네트웍스</t>
    <phoneticPr fontId="5" type="noConversion"/>
  </si>
  <si>
    <t>경기도 성남시 분당구 매화로 51, 302-1 에이치호</t>
  </si>
  <si>
    <t>경기도 성남시 분당구 매화로 51, 302-1 에이치호</t>
    <phoneticPr fontId="5" type="noConversion"/>
  </si>
  <si>
    <t>청소년폭력 예방 및 대응사업 체험키트 물품제작</t>
    <phoneticPr fontId="5" type="noConversion"/>
  </si>
  <si>
    <t>2024.08.30.</t>
    <phoneticPr fontId="5" type="noConversion"/>
  </si>
  <si>
    <t>김준태</t>
    <phoneticPr fontId="5" type="noConversion"/>
  </si>
  <si>
    <t>양제열</t>
    <phoneticPr fontId="5" type="noConversion"/>
  </si>
  <si>
    <t>이승근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</si>
</sst>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  <numFmt numFmtId="183" formatCode="0.0%"/>
  </numFmts>
  <fonts count="42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b/>
      <sz val="10"/>
      <name val="돋움"/>
      <family val="3"/>
      <charset val="129"/>
    </font>
    <font>
      <b/>
      <sz val="9"/>
      <color theme="1"/>
      <name val="굴림체"/>
      <family val="3"/>
      <charset val="129"/>
    </font>
    <font>
      <sz val="10"/>
      <color indexed="8"/>
      <name val="굴림체"/>
      <family val="3"/>
      <charset val="129"/>
    </font>
    <font>
      <sz val="9"/>
      <color rgb="FF000000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9"/>
      <name val="돋움"/>
      <family val="3"/>
      <charset val="129"/>
    </font>
    <font>
      <sz val="11"/>
      <color indexed="8"/>
      <name val="굴림체"/>
      <family val="3"/>
      <charset val="129"/>
    </font>
    <font>
      <sz val="13"/>
      <color theme="1"/>
      <name val="굴림체"/>
      <family val="3"/>
      <charset val="129"/>
    </font>
    <font>
      <sz val="10"/>
      <color theme="1"/>
      <name val="바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rgb="FF000000"/>
      </bottom>
      <diagonal/>
    </border>
  </borders>
  <cellStyleXfs count="46136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12">
    <xf numFmtId="0" fontId="0" fillId="0" borderId="0" xfId="0"/>
    <xf numFmtId="0" fontId="0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7" fillId="2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right"/>
    </xf>
    <xf numFmtId="176" fontId="0" fillId="0" borderId="0" xfId="0" applyNumberFormat="1"/>
    <xf numFmtId="176" fontId="0" fillId="0" borderId="0" xfId="0" applyNumberFormat="1" applyFont="1" applyFill="1" applyBorder="1" applyAlignment="1" applyProtection="1"/>
    <xf numFmtId="176" fontId="11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0" fontId="0" fillId="0" borderId="0" xfId="0" applyFont="1"/>
    <xf numFmtId="0" fontId="26" fillId="0" borderId="0" xfId="0" applyFont="1" applyAlignment="1">
      <alignment horizontal="center" vertical="center"/>
    </xf>
    <xf numFmtId="0" fontId="25" fillId="0" borderId="0" xfId="0" applyNumberFormat="1" applyFont="1" applyFill="1" applyBorder="1" applyAlignment="1" applyProtection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178" fontId="28" fillId="0" borderId="1" xfId="0" applyNumberFormat="1" applyFont="1" applyFill="1" applyBorder="1" applyAlignment="1">
      <alignment horizontal="center" vertical="center" shrinkToFit="1"/>
    </xf>
    <xf numFmtId="179" fontId="11" fillId="0" borderId="1" xfId="0" applyNumberFormat="1" applyFont="1" applyFill="1" applyBorder="1" applyAlignment="1">
      <alignment horizontal="center" vertical="center"/>
    </xf>
    <xf numFmtId="178" fontId="28" fillId="0" borderId="1" xfId="0" applyNumberFormat="1" applyFont="1" applyFill="1" applyBorder="1" applyAlignment="1">
      <alignment horizontal="center" vertical="center"/>
    </xf>
    <xf numFmtId="178" fontId="28" fillId="0" borderId="1" xfId="0" applyNumberFormat="1" applyFont="1" applyFill="1" applyBorder="1" applyAlignment="1">
      <alignment horizontal="center" vertical="center" wrapText="1" shrinkToFi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 applyProtection="1">
      <alignment horizontal="center" vertical="center"/>
    </xf>
    <xf numFmtId="178" fontId="28" fillId="4" borderId="1" xfId="0" applyNumberFormat="1" applyFont="1" applyFill="1" applyBorder="1" applyAlignment="1">
      <alignment horizontal="center" vertical="center" wrapText="1" shrinkToFit="1"/>
    </xf>
    <xf numFmtId="0" fontId="0" fillId="0" borderId="0" xfId="0" applyAlignment="1">
      <alignment shrinkToFit="1"/>
    </xf>
    <xf numFmtId="0" fontId="24" fillId="0" borderId="0" xfId="0" applyFont="1" applyAlignment="1">
      <alignment vertical="center"/>
    </xf>
    <xf numFmtId="3" fontId="18" fillId="0" borderId="2" xfId="0" quotePrefix="1" applyNumberFormat="1" applyFont="1" applyBorder="1" applyAlignment="1">
      <alignment horizontal="center" vertical="center" shrinkToFit="1"/>
    </xf>
    <xf numFmtId="3" fontId="18" fillId="0" borderId="16" xfId="0" quotePrefix="1" applyNumberFormat="1" applyFont="1" applyBorder="1" applyAlignment="1">
      <alignment horizontal="center" vertical="center" shrinkToFit="1"/>
    </xf>
    <xf numFmtId="3" fontId="18" fillId="0" borderId="18" xfId="0" quotePrefix="1" applyNumberFormat="1" applyFont="1" applyBorder="1" applyAlignment="1">
      <alignment horizontal="center" vertical="center" shrinkToFit="1"/>
    </xf>
    <xf numFmtId="3" fontId="18" fillId="0" borderId="19" xfId="0" quotePrefix="1" applyNumberFormat="1" applyFont="1" applyBorder="1" applyAlignment="1">
      <alignment horizontal="center" vertical="center" shrinkToFit="1"/>
    </xf>
    <xf numFmtId="0" fontId="14" fillId="0" borderId="7" xfId="0" quotePrefix="1" applyFont="1" applyBorder="1" applyAlignment="1">
      <alignment horizontal="center" vertical="center" shrinkToFit="1"/>
    </xf>
    <xf numFmtId="0" fontId="13" fillId="2" borderId="23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30" xfId="0" applyFont="1" applyFill="1" applyBorder="1" applyAlignment="1">
      <alignment horizontal="center" vertical="center" wrapText="1"/>
    </xf>
    <xf numFmtId="178" fontId="28" fillId="0" borderId="6" xfId="0" applyNumberFormat="1" applyFont="1" applyFill="1" applyBorder="1" applyAlignment="1">
      <alignment horizontal="center" vertical="center" shrinkToFit="1"/>
    </xf>
    <xf numFmtId="0" fontId="16" fillId="0" borderId="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176" fontId="6" fillId="0" borderId="0" xfId="0" applyNumberFormat="1" applyFont="1" applyFill="1" applyBorder="1" applyAlignment="1" applyProtection="1">
      <alignment horizontal="center" vertical="center"/>
    </xf>
    <xf numFmtId="183" fontId="18" fillId="0" borderId="2" xfId="0" quotePrefix="1" applyNumberFormat="1" applyFont="1" applyBorder="1" applyAlignment="1">
      <alignment horizontal="center" vertical="center" shrinkToFit="1"/>
    </xf>
    <xf numFmtId="41" fontId="18" fillId="0" borderId="2" xfId="0" quotePrefix="1" applyNumberFormat="1" applyFont="1" applyBorder="1" applyAlignment="1">
      <alignment horizontal="right" vertical="center" shrinkToFit="1"/>
    </xf>
    <xf numFmtId="41" fontId="18" fillId="0" borderId="16" xfId="0" quotePrefix="1" applyNumberFormat="1" applyFont="1" applyBorder="1" applyAlignment="1">
      <alignment horizontal="center" vertical="center" shrinkToFit="1"/>
    </xf>
    <xf numFmtId="0" fontId="33" fillId="2" borderId="42" xfId="0" applyFont="1" applyFill="1" applyBorder="1" applyAlignment="1">
      <alignment horizontal="center" vertical="center" wrapText="1"/>
    </xf>
    <xf numFmtId="0" fontId="33" fillId="2" borderId="43" xfId="0" applyFont="1" applyFill="1" applyBorder="1" applyAlignment="1">
      <alignment horizontal="center" vertical="center" wrapText="1"/>
    </xf>
    <xf numFmtId="0" fontId="33" fillId="2" borderId="43" xfId="0" applyFont="1" applyFill="1" applyBorder="1" applyAlignment="1">
      <alignment horizontal="center" vertical="center"/>
    </xf>
    <xf numFmtId="0" fontId="33" fillId="2" borderId="44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right" vertical="center"/>
    </xf>
    <xf numFmtId="0" fontId="33" fillId="3" borderId="42" xfId="0" applyFont="1" applyFill="1" applyBorder="1" applyAlignment="1">
      <alignment horizontal="center" vertical="center"/>
    </xf>
    <xf numFmtId="0" fontId="33" fillId="3" borderId="43" xfId="0" applyFont="1" applyFill="1" applyBorder="1" applyAlignment="1">
      <alignment horizontal="center" vertical="center" wrapText="1"/>
    </xf>
    <xf numFmtId="0" fontId="33" fillId="3" borderId="43" xfId="0" applyFont="1" applyFill="1" applyBorder="1" applyAlignment="1">
      <alignment horizontal="center" vertical="center"/>
    </xf>
    <xf numFmtId="0" fontId="33" fillId="3" borderId="44" xfId="0" applyFont="1" applyFill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182" fontId="4" fillId="0" borderId="46" xfId="0" applyNumberFormat="1" applyFont="1" applyBorder="1" applyAlignment="1">
      <alignment horizontal="center" vertical="center"/>
    </xf>
    <xf numFmtId="0" fontId="4" fillId="0" borderId="46" xfId="0" quotePrefix="1" applyFont="1" applyBorder="1" applyAlignment="1">
      <alignment horizontal="center" vertical="center" shrinkToFit="1"/>
    </xf>
    <xf numFmtId="0" fontId="4" fillId="0" borderId="46" xfId="0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38" fontId="4" fillId="0" borderId="46" xfId="4" applyNumberFormat="1" applyFont="1" applyBorder="1" applyAlignment="1">
      <alignment horizontal="right" vertical="center"/>
    </xf>
    <xf numFmtId="38" fontId="4" fillId="0" borderId="46" xfId="4" quotePrefix="1" applyNumberFormat="1" applyFont="1" applyBorder="1" applyAlignment="1">
      <alignment horizontal="right" vertical="center"/>
    </xf>
    <xf numFmtId="0" fontId="4" fillId="0" borderId="46" xfId="0" applyFont="1" applyBorder="1" applyAlignment="1">
      <alignment horizontal="center" vertical="center" shrinkToFit="1"/>
    </xf>
    <xf numFmtId="0" fontId="4" fillId="0" borderId="47" xfId="0" applyFont="1" applyBorder="1" applyAlignment="1">
      <alignment vertical="center"/>
    </xf>
    <xf numFmtId="0" fontId="23" fillId="4" borderId="48" xfId="0" applyFont="1" applyFill="1" applyBorder="1" applyAlignment="1">
      <alignment horizontal="center" vertical="center"/>
    </xf>
    <xf numFmtId="0" fontId="23" fillId="4" borderId="49" xfId="0" applyFont="1" applyFill="1" applyBorder="1" applyAlignment="1">
      <alignment horizontal="center" vertical="center"/>
    </xf>
    <xf numFmtId="0" fontId="23" fillId="0" borderId="49" xfId="0" quotePrefix="1" applyFont="1" applyBorder="1" applyAlignment="1">
      <alignment horizontal="center" vertical="center" shrinkToFit="1"/>
    </xf>
    <xf numFmtId="0" fontId="4" fillId="4" borderId="49" xfId="0" quotePrefix="1" applyFont="1" applyFill="1" applyBorder="1" applyAlignment="1">
      <alignment horizontal="center" vertical="center" shrinkToFit="1"/>
    </xf>
    <xf numFmtId="41" fontId="4" fillId="4" borderId="49" xfId="1" applyFont="1" applyFill="1" applyBorder="1" applyAlignment="1">
      <alignment horizontal="right" vertical="center" shrinkToFit="1"/>
    </xf>
    <xf numFmtId="0" fontId="4" fillId="4" borderId="49" xfId="0" applyFont="1" applyFill="1" applyBorder="1" applyAlignment="1">
      <alignment horizontal="center" vertical="center" shrinkToFit="1"/>
    </xf>
    <xf numFmtId="0" fontId="4" fillId="4" borderId="49" xfId="0" applyFont="1" applyFill="1" applyBorder="1" applyAlignment="1">
      <alignment horizontal="center" vertical="center"/>
    </xf>
    <xf numFmtId="0" fontId="33" fillId="3" borderId="43" xfId="0" applyFont="1" applyFill="1" applyBorder="1" applyAlignment="1">
      <alignment horizontal="center" vertical="center" shrinkToFit="1"/>
    </xf>
    <xf numFmtId="180" fontId="33" fillId="3" borderId="43" xfId="0" applyNumberFormat="1" applyFont="1" applyFill="1" applyBorder="1" applyAlignment="1">
      <alignment horizontal="center" vertical="center" wrapText="1"/>
    </xf>
    <xf numFmtId="0" fontId="4" fillId="0" borderId="50" xfId="0" quotePrefix="1" applyFont="1" applyFill="1" applyBorder="1" applyAlignment="1">
      <alignment horizontal="center" vertical="center"/>
    </xf>
    <xf numFmtId="0" fontId="36" fillId="0" borderId="5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176" fontId="30" fillId="0" borderId="0" xfId="0" applyNumberFormat="1" applyFont="1" applyFill="1" applyBorder="1" applyAlignment="1" applyProtection="1">
      <alignment horizontal="right" vertical="center"/>
    </xf>
    <xf numFmtId="176" fontId="37" fillId="2" borderId="42" xfId="0" applyNumberFormat="1" applyFont="1" applyFill="1" applyBorder="1" applyAlignment="1" applyProtection="1">
      <alignment horizontal="center" vertical="center"/>
    </xf>
    <xf numFmtId="176" fontId="37" fillId="2" borderId="43" xfId="0" applyNumberFormat="1" applyFont="1" applyFill="1" applyBorder="1" applyAlignment="1" applyProtection="1">
      <alignment horizontal="center" vertical="center"/>
    </xf>
    <xf numFmtId="176" fontId="37" fillId="2" borderId="44" xfId="0" applyNumberFormat="1" applyFont="1" applyFill="1" applyBorder="1" applyAlignment="1" applyProtection="1">
      <alignment horizontal="center" vertical="center"/>
    </xf>
    <xf numFmtId="176" fontId="28" fillId="4" borderId="40" xfId="0" applyNumberFormat="1" applyFont="1" applyFill="1" applyBorder="1" applyAlignment="1" applyProtection="1">
      <alignment horizontal="center" vertical="center"/>
    </xf>
    <xf numFmtId="176" fontId="28" fillId="4" borderId="35" xfId="0" applyNumberFormat="1" applyFont="1" applyFill="1" applyBorder="1" applyAlignment="1" applyProtection="1">
      <alignment horizontal="center" vertical="center"/>
    </xf>
    <xf numFmtId="0" fontId="32" fillId="0" borderId="0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31" fillId="0" borderId="26" xfId="0" applyFont="1" applyBorder="1" applyAlignment="1">
      <alignment horizontal="center" vertical="center" wrapText="1"/>
    </xf>
    <xf numFmtId="0" fontId="31" fillId="0" borderId="29" xfId="0" applyFont="1" applyBorder="1" applyAlignment="1">
      <alignment horizontal="center" vertical="center" wrapText="1"/>
    </xf>
    <xf numFmtId="0" fontId="31" fillId="0" borderId="24" xfId="0" applyFont="1" applyBorder="1" applyAlignment="1">
      <alignment horizontal="center" vertical="center" wrapText="1"/>
    </xf>
    <xf numFmtId="179" fontId="11" fillId="0" borderId="38" xfId="0" applyNumberFormat="1" applyFont="1" applyFill="1" applyBorder="1" applyAlignment="1">
      <alignment horizontal="center" vertical="center"/>
    </xf>
    <xf numFmtId="178" fontId="28" fillId="0" borderId="38" xfId="0" applyNumberFormat="1" applyFont="1" applyFill="1" applyBorder="1" applyAlignment="1">
      <alignment horizontal="center" vertical="center"/>
    </xf>
    <xf numFmtId="179" fontId="11" fillId="0" borderId="6" xfId="0" applyNumberFormat="1" applyFont="1" applyFill="1" applyBorder="1" applyAlignment="1">
      <alignment horizontal="center" vertical="center"/>
    </xf>
    <xf numFmtId="178" fontId="28" fillId="0" borderId="6" xfId="0" applyNumberFormat="1" applyFont="1" applyFill="1" applyBorder="1" applyAlignment="1">
      <alignment horizontal="center" vertical="center"/>
    </xf>
    <xf numFmtId="49" fontId="37" fillId="2" borderId="42" xfId="0" applyNumberFormat="1" applyFont="1" applyFill="1" applyBorder="1" applyAlignment="1" applyProtection="1">
      <alignment horizontal="center" vertical="center"/>
    </xf>
    <xf numFmtId="49" fontId="37" fillId="2" borderId="43" xfId="0" applyNumberFormat="1" applyFont="1" applyFill="1" applyBorder="1" applyAlignment="1" applyProtection="1">
      <alignment horizontal="center" vertical="center"/>
    </xf>
    <xf numFmtId="49" fontId="37" fillId="2" borderId="43" xfId="0" applyNumberFormat="1" applyFont="1" applyFill="1" applyBorder="1" applyAlignment="1" applyProtection="1">
      <alignment horizontal="center" vertical="center" wrapText="1"/>
    </xf>
    <xf numFmtId="49" fontId="37" fillId="2" borderId="44" xfId="0" applyNumberFormat="1" applyFont="1" applyFill="1" applyBorder="1" applyAlignment="1" applyProtection="1">
      <alignment horizontal="center" vertical="center"/>
    </xf>
    <xf numFmtId="3" fontId="14" fillId="0" borderId="7" xfId="0" quotePrefix="1" applyNumberFormat="1" applyFont="1" applyBorder="1" applyAlignment="1">
      <alignment horizontal="center" vertical="center" shrinkToFit="1"/>
    </xf>
    <xf numFmtId="176" fontId="4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28" fillId="4" borderId="48" xfId="0" applyNumberFormat="1" applyFont="1" applyFill="1" applyBorder="1" applyAlignment="1" applyProtection="1">
      <alignment horizontal="center" vertical="center"/>
    </xf>
    <xf numFmtId="179" fontId="11" fillId="0" borderId="49" xfId="0" applyNumberFormat="1" applyFont="1" applyFill="1" applyBorder="1" applyAlignment="1" applyProtection="1">
      <alignment horizontal="center" vertical="center"/>
    </xf>
    <xf numFmtId="179" fontId="38" fillId="2" borderId="34" xfId="0" applyNumberFormat="1" applyFont="1" applyFill="1" applyBorder="1" applyAlignment="1" applyProtection="1">
      <alignment horizontal="center" vertical="center"/>
    </xf>
    <xf numFmtId="178" fontId="28" fillId="0" borderId="50" xfId="0" applyNumberFormat="1" applyFont="1" applyFill="1" applyBorder="1" applyAlignment="1">
      <alignment horizontal="center" vertical="center"/>
    </xf>
    <xf numFmtId="178" fontId="23" fillId="0" borderId="49" xfId="0" quotePrefix="1" applyNumberFormat="1" applyFont="1" applyBorder="1" applyAlignment="1">
      <alignment horizontal="center" vertical="center" shrinkToFit="1"/>
    </xf>
    <xf numFmtId="0" fontId="4" fillId="0" borderId="49" xfId="0" quotePrefix="1" applyFont="1" applyBorder="1" applyAlignment="1">
      <alignment horizontal="center" vertical="center" wrapText="1"/>
    </xf>
    <xf numFmtId="0" fontId="9" fillId="0" borderId="49" xfId="0" applyFont="1" applyBorder="1" applyAlignment="1" applyProtection="1">
      <alignment horizontal="center" vertical="center" wrapText="1"/>
    </xf>
    <xf numFmtId="177" fontId="10" fillId="0" borderId="49" xfId="0" applyNumberFormat="1" applyFont="1" applyBorder="1" applyAlignment="1" applyProtection="1">
      <alignment horizontal="center" vertical="center" wrapText="1"/>
    </xf>
    <xf numFmtId="0" fontId="10" fillId="0" borderId="49" xfId="0" applyFont="1" applyBorder="1" applyAlignment="1" applyProtection="1">
      <alignment horizontal="center" vertical="center"/>
    </xf>
    <xf numFmtId="178" fontId="9" fillId="0" borderId="49" xfId="0" applyNumberFormat="1" applyFont="1" applyBorder="1" applyAlignment="1" applyProtection="1">
      <alignment horizontal="center" vertical="center"/>
    </xf>
    <xf numFmtId="0" fontId="9" fillId="0" borderId="49" xfId="0" applyFont="1" applyBorder="1" applyAlignment="1" applyProtection="1">
      <alignment horizontal="center" vertical="center"/>
    </xf>
    <xf numFmtId="0" fontId="0" fillId="0" borderId="50" xfId="0" applyNumberFormat="1" applyFont="1" applyFill="1" applyBorder="1" applyAlignment="1" applyProtection="1">
      <alignment horizontal="center"/>
    </xf>
    <xf numFmtId="0" fontId="34" fillId="2" borderId="42" xfId="0" applyNumberFormat="1" applyFont="1" applyFill="1" applyBorder="1" applyAlignment="1" applyProtection="1">
      <alignment horizontal="center" vertical="center"/>
    </xf>
    <xf numFmtId="49" fontId="34" fillId="2" borderId="43" xfId="0" applyNumberFormat="1" applyFont="1" applyFill="1" applyBorder="1" applyAlignment="1" applyProtection="1">
      <alignment horizontal="center" vertical="center"/>
    </xf>
    <xf numFmtId="49" fontId="34" fillId="2" borderId="44" xfId="0" applyNumberFormat="1" applyFont="1" applyFill="1" applyBorder="1" applyAlignment="1" applyProtection="1">
      <alignment horizontal="center" vertical="center"/>
    </xf>
    <xf numFmtId="0" fontId="20" fillId="0" borderId="49" xfId="0" applyFont="1" applyBorder="1" applyAlignment="1" applyProtection="1">
      <alignment horizontal="center" vertical="center" shrinkToFit="1"/>
    </xf>
    <xf numFmtId="0" fontId="19" fillId="0" borderId="49" xfId="0" applyFont="1" applyBorder="1" applyAlignment="1" applyProtection="1">
      <alignment horizontal="center" vertical="center" shrinkToFit="1"/>
    </xf>
    <xf numFmtId="4" fontId="19" fillId="0" borderId="49" xfId="0" applyNumberFormat="1" applyFont="1" applyFill="1" applyBorder="1" applyAlignment="1" applyProtection="1">
      <alignment horizontal="center" vertical="center" shrinkToFit="1"/>
    </xf>
    <xf numFmtId="181" fontId="19" fillId="0" borderId="49" xfId="0" applyNumberFormat="1" applyFont="1" applyFill="1" applyBorder="1" applyAlignment="1" applyProtection="1">
      <alignment horizontal="center" vertical="center" shrinkToFit="1"/>
    </xf>
    <xf numFmtId="0" fontId="19" fillId="0" borderId="49" xfId="0" quotePrefix="1" applyNumberFormat="1" applyFont="1" applyFill="1" applyBorder="1" applyAlignment="1" applyProtection="1">
      <alignment horizontal="center" vertical="center" shrinkToFit="1"/>
    </xf>
    <xf numFmtId="0" fontId="19" fillId="0" borderId="50" xfId="0" applyNumberFormat="1" applyFont="1" applyFill="1" applyBorder="1" applyAlignment="1" applyProtection="1">
      <alignment horizontal="center" vertical="center" wrapText="1" shrinkToFit="1"/>
    </xf>
    <xf numFmtId="0" fontId="30" fillId="0" borderId="0" xfId="0" applyNumberFormat="1" applyFont="1" applyFill="1" applyBorder="1" applyAlignment="1" applyProtection="1">
      <alignment horizontal="right" vertical="center"/>
    </xf>
    <xf numFmtId="176" fontId="29" fillId="4" borderId="41" xfId="0" quotePrefix="1" applyNumberFormat="1" applyFont="1" applyFill="1" applyBorder="1" applyAlignment="1">
      <alignment horizontal="center" vertical="center" wrapText="1"/>
    </xf>
    <xf numFmtId="176" fontId="29" fillId="4" borderId="36" xfId="0" quotePrefix="1" applyNumberFormat="1" applyFont="1" applyFill="1" applyBorder="1" applyAlignment="1">
      <alignment horizontal="center" vertical="center" wrapText="1"/>
    </xf>
    <xf numFmtId="176" fontId="29" fillId="4" borderId="36" xfId="0" quotePrefix="1" applyNumberFormat="1" applyFont="1" applyFill="1" applyBorder="1" applyAlignment="1">
      <alignment horizontal="center" vertical="center" wrapText="1" shrinkToFit="1"/>
    </xf>
    <xf numFmtId="176" fontId="29" fillId="4" borderId="39" xfId="0" quotePrefix="1" applyNumberFormat="1" applyFont="1" applyFill="1" applyBorder="1" applyAlignment="1">
      <alignment horizontal="center" vertical="center" wrapText="1"/>
    </xf>
    <xf numFmtId="0" fontId="23" fillId="0" borderId="49" xfId="1" quotePrefix="1" applyNumberFormat="1" applyFont="1" applyFill="1" applyBorder="1" applyAlignment="1">
      <alignment horizontal="center" vertical="center" wrapText="1"/>
    </xf>
    <xf numFmtId="178" fontId="23" fillId="4" borderId="49" xfId="1" quotePrefix="1" applyNumberFormat="1" applyFont="1" applyFill="1" applyBorder="1" applyAlignment="1">
      <alignment horizontal="center" vertical="center" shrinkToFit="1"/>
    </xf>
    <xf numFmtId="41" fontId="23" fillId="4" borderId="49" xfId="1" applyFont="1" applyFill="1" applyBorder="1" applyAlignment="1">
      <alignment horizontal="center" vertical="center" shrinkToFit="1"/>
    </xf>
    <xf numFmtId="41" fontId="4" fillId="4" borderId="49" xfId="1" applyFont="1" applyFill="1" applyBorder="1" applyAlignment="1">
      <alignment horizontal="center" vertical="center" shrinkToFit="1"/>
    </xf>
    <xf numFmtId="41" fontId="4" fillId="0" borderId="49" xfId="1" applyFont="1" applyFill="1" applyBorder="1" applyAlignment="1">
      <alignment horizontal="center" vertical="center"/>
    </xf>
    <xf numFmtId="176" fontId="11" fillId="0" borderId="37" xfId="0" applyNumberFormat="1" applyFont="1" applyFill="1" applyBorder="1" applyAlignment="1" applyProtection="1">
      <alignment horizontal="center" vertical="center"/>
    </xf>
    <xf numFmtId="41" fontId="28" fillId="0" borderId="6" xfId="1" applyNumberFormat="1" applyFont="1" applyFill="1" applyBorder="1" applyAlignment="1">
      <alignment horizontal="right" vertical="center"/>
    </xf>
    <xf numFmtId="41" fontId="28" fillId="0" borderId="6" xfId="1" applyNumberFormat="1" applyFont="1" applyFill="1" applyBorder="1" applyAlignment="1" applyProtection="1">
      <alignment horizontal="right" vertical="center"/>
    </xf>
    <xf numFmtId="41" fontId="28" fillId="0" borderId="6" xfId="1" applyNumberFormat="1" applyFont="1" applyFill="1" applyBorder="1" applyAlignment="1">
      <alignment horizontal="center" vertical="center"/>
    </xf>
    <xf numFmtId="41" fontId="28" fillId="0" borderId="1" xfId="1" applyNumberFormat="1" applyFont="1" applyFill="1" applyBorder="1" applyAlignment="1">
      <alignment horizontal="right" vertical="center"/>
    </xf>
    <xf numFmtId="41" fontId="28" fillId="0" borderId="1" xfId="1" applyNumberFormat="1" applyFont="1" applyFill="1" applyBorder="1" applyAlignment="1" applyProtection="1">
      <alignment horizontal="right" vertical="center"/>
    </xf>
    <xf numFmtId="41" fontId="28" fillId="0" borderId="1" xfId="1" applyNumberFormat="1" applyFont="1" applyFill="1" applyBorder="1" applyAlignment="1">
      <alignment horizontal="center" vertical="center"/>
    </xf>
    <xf numFmtId="41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NumberFormat="1" applyFont="1" applyFill="1" applyBorder="1" applyAlignment="1" applyProtection="1">
      <alignment horizontal="center" vertical="center"/>
    </xf>
    <xf numFmtId="41" fontId="11" fillId="0" borderId="1" xfId="1" applyNumberFormat="1" applyFont="1" applyFill="1" applyBorder="1" applyAlignment="1" applyProtection="1">
      <alignment horizontal="right" vertical="center"/>
    </xf>
    <xf numFmtId="41" fontId="11" fillId="0" borderId="38" xfId="0" applyNumberFormat="1" applyFont="1" applyFill="1" applyBorder="1" applyAlignment="1" applyProtection="1">
      <alignment horizontal="right"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9" fillId="0" borderId="0" xfId="0" applyFont="1" applyAlignment="1">
      <alignment horizontal="right" vertical="center"/>
    </xf>
    <xf numFmtId="3" fontId="18" fillId="0" borderId="56" xfId="0" quotePrefix="1" applyNumberFormat="1" applyFont="1" applyBorder="1" applyAlignment="1">
      <alignment horizontal="center" vertical="center" shrinkToFit="1"/>
    </xf>
    <xf numFmtId="0" fontId="40" fillId="0" borderId="57" xfId="46135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1" fillId="0" borderId="0" xfId="0" applyFont="1"/>
    <xf numFmtId="41" fontId="23" fillId="4" borderId="49" xfId="1" quotePrefix="1" applyFont="1" applyFill="1" applyBorder="1" applyAlignment="1">
      <alignment horizontal="center" vertical="center" wrapText="1" shrinkToFit="1"/>
    </xf>
    <xf numFmtId="178" fontId="28" fillId="0" borderId="38" xfId="0" applyNumberFormat="1" applyFont="1" applyFill="1" applyBorder="1" applyAlignment="1">
      <alignment horizontal="center" vertical="center" wrapText="1" shrinkToFit="1"/>
    </xf>
    <xf numFmtId="0" fontId="36" fillId="0" borderId="2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right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35" fillId="0" borderId="0" xfId="0" applyNumberFormat="1" applyFont="1" applyFill="1" applyBorder="1" applyAlignment="1" applyProtection="1">
      <alignment horizontal="right" vertical="center"/>
    </xf>
    <xf numFmtId="0" fontId="25" fillId="0" borderId="0" xfId="0" applyNumberFormat="1" applyFont="1" applyFill="1" applyBorder="1" applyAlignment="1" applyProtection="1">
      <alignment horizontal="center" vertical="center"/>
    </xf>
    <xf numFmtId="0" fontId="32" fillId="0" borderId="0" xfId="0" applyFont="1" applyBorder="1" applyAlignment="1">
      <alignment horizontal="left" vertical="center"/>
    </xf>
    <xf numFmtId="176" fontId="6" fillId="0" borderId="0" xfId="0" applyNumberFormat="1" applyFont="1" applyFill="1" applyBorder="1" applyAlignment="1" applyProtection="1">
      <alignment horizontal="center" vertical="center"/>
    </xf>
    <xf numFmtId="176" fontId="8" fillId="0" borderId="0" xfId="0" applyNumberFormat="1" applyFont="1" applyFill="1" applyBorder="1" applyAlignment="1" applyProtection="1">
      <alignment horizontal="left" vertical="center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0" fontId="18" fillId="0" borderId="12" xfId="0" quotePrefix="1" applyFont="1" applyBorder="1" applyAlignment="1">
      <alignment horizontal="center" vertical="center" shrinkToFit="1"/>
    </xf>
    <xf numFmtId="0" fontId="18" fillId="0" borderId="13" xfId="0" applyFont="1" applyBorder="1" applyAlignment="1">
      <alignment horizontal="center" vertical="center" shrinkToFit="1"/>
    </xf>
    <xf numFmtId="0" fontId="18" fillId="0" borderId="14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12" xfId="0" quotePrefix="1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14" fontId="14" fillId="0" borderId="4" xfId="0" quotePrefix="1" applyNumberFormat="1" applyFont="1" applyBorder="1" applyAlignment="1">
      <alignment horizontal="center" vertical="center" wrapText="1"/>
    </xf>
    <xf numFmtId="14" fontId="14" fillId="0" borderId="5" xfId="0" applyNumberFormat="1" applyFont="1" applyBorder="1" applyAlignment="1">
      <alignment horizontal="center" vertical="center" wrapText="1"/>
    </xf>
    <xf numFmtId="41" fontId="14" fillId="0" borderId="4" xfId="0" quotePrefix="1" applyNumberFormat="1" applyFont="1" applyBorder="1" applyAlignment="1">
      <alignment horizontal="center" vertical="center" wrapText="1"/>
    </xf>
    <xf numFmtId="183" fontId="14" fillId="0" borderId="25" xfId="0" quotePrefix="1" applyNumberFormat="1" applyFont="1" applyBorder="1" applyAlignment="1">
      <alignment horizontal="center" vertical="center" wrapText="1"/>
    </xf>
    <xf numFmtId="183" fontId="14" fillId="0" borderId="27" xfId="0" applyNumberFormat="1" applyFont="1" applyBorder="1" applyAlignment="1">
      <alignment horizontal="center" vertical="center" wrapText="1"/>
    </xf>
    <xf numFmtId="3" fontId="14" fillId="0" borderId="12" xfId="0" quotePrefix="1" applyNumberFormat="1" applyFont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left" vertical="center"/>
    </xf>
    <xf numFmtId="49" fontId="37" fillId="2" borderId="51" xfId="0" applyNumberFormat="1" applyFont="1" applyFill="1" applyBorder="1" applyAlignment="1" applyProtection="1">
      <alignment horizontal="center" vertical="center"/>
    </xf>
    <xf numFmtId="49" fontId="37" fillId="2" borderId="52" xfId="0" applyNumberFormat="1" applyFont="1" applyFill="1" applyBorder="1" applyAlignment="1" applyProtection="1">
      <alignment horizontal="center" vertical="center"/>
    </xf>
    <xf numFmtId="49" fontId="37" fillId="2" borderId="22" xfId="0" applyNumberFormat="1" applyFont="1" applyFill="1" applyBorder="1" applyAlignment="1" applyProtection="1">
      <alignment horizontal="center" vertical="center"/>
    </xf>
    <xf numFmtId="49" fontId="37" fillId="2" borderId="55" xfId="0" applyNumberFormat="1" applyFont="1" applyFill="1" applyBorder="1" applyAlignment="1" applyProtection="1">
      <alignment horizontal="center" vertical="center"/>
    </xf>
    <xf numFmtId="49" fontId="37" fillId="2" borderId="21" xfId="0" applyNumberFormat="1" applyFont="1" applyFill="1" applyBorder="1" applyAlignment="1" applyProtection="1">
      <alignment horizontal="center" vertical="center"/>
    </xf>
    <xf numFmtId="49" fontId="37" fillId="2" borderId="54" xfId="0" applyNumberFormat="1" applyFont="1" applyFill="1" applyBorder="1" applyAlignment="1" applyProtection="1">
      <alignment horizontal="center" vertical="center"/>
    </xf>
    <xf numFmtId="0" fontId="37" fillId="2" borderId="20" xfId="0" applyNumberFormat="1" applyFont="1" applyFill="1" applyBorder="1" applyAlignment="1" applyProtection="1">
      <alignment horizontal="center" vertical="center"/>
    </xf>
    <xf numFmtId="0" fontId="37" fillId="2" borderId="53" xfId="0" applyNumberFormat="1" applyFont="1" applyFill="1" applyBorder="1" applyAlignment="1" applyProtection="1">
      <alignment horizontal="center" vertical="center"/>
    </xf>
    <xf numFmtId="176" fontId="28" fillId="4" borderId="37" xfId="0" applyNumberFormat="1" applyFont="1" applyFill="1" applyBorder="1" applyAlignment="1" applyProtection="1">
      <alignment horizontal="center" vertical="center"/>
    </xf>
    <xf numFmtId="176" fontId="11" fillId="0" borderId="38" xfId="0" applyNumberFormat="1" applyFont="1" applyFill="1" applyBorder="1" applyAlignment="1" applyProtection="1">
      <alignment horizontal="center" vertical="center"/>
    </xf>
    <xf numFmtId="41" fontId="11" fillId="0" borderId="38" xfId="0" applyNumberFormat="1" applyFont="1" applyFill="1" applyBorder="1" applyAlignment="1" applyProtection="1">
      <alignment vertical="center"/>
    </xf>
    <xf numFmtId="41" fontId="28" fillId="0" borderId="49" xfId="1" applyNumberFormat="1" applyFont="1" applyFill="1" applyBorder="1" applyAlignment="1">
      <alignment horizontal="center" vertical="center"/>
    </xf>
    <xf numFmtId="41" fontId="28" fillId="0" borderId="38" xfId="1" applyNumberFormat="1" applyFont="1" applyFill="1" applyBorder="1" applyAlignment="1">
      <alignment horizontal="center" vertical="center"/>
    </xf>
    <xf numFmtId="41" fontId="28" fillId="0" borderId="49" xfId="1" applyNumberFormat="1" applyFont="1" applyFill="1" applyBorder="1" applyAlignment="1" applyProtection="1">
      <alignment horizontal="right" vertical="center"/>
    </xf>
    <xf numFmtId="176" fontId="29" fillId="4" borderId="39" xfId="0" quotePrefix="1" applyNumberFormat="1" applyFont="1" applyFill="1" applyBorder="1" applyAlignment="1">
      <alignment horizontal="center" vertical="center" wrapText="1" shrinkToFit="1"/>
    </xf>
  </cellXfs>
  <cellStyles count="46136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  <cellStyle name="표준 6" xfId="46134" xr:uid="{1F5654B6-8532-4C33-A25A-BE33EE0F08B6}"/>
    <cellStyle name="표준 6 2" xfId="46135" xr:uid="{959FAEBA-352F-4DEA-8647-231E216C1CCC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1:M4"/>
  <sheetViews>
    <sheetView tabSelected="1" zoomScaleNormal="100" workbookViewId="0">
      <selection activeCell="B1" sqref="B1:M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35.5546875" customWidth="1"/>
    <col min="5" max="5" width="10.88671875" customWidth="1"/>
    <col min="6" max="6" width="12.44140625" customWidth="1"/>
    <col min="7" max="7" width="12.44140625" style="13" customWidth="1"/>
    <col min="8" max="8" width="12.44140625" customWidth="1"/>
    <col min="9" max="9" width="12.44140625" style="9" customWidth="1"/>
    <col min="10" max="10" width="20.6640625" customWidth="1"/>
    <col min="11" max="11" width="8.88671875" style="3"/>
    <col min="12" max="12" width="11.6640625" style="4" customWidth="1"/>
    <col min="13" max="13" width="6.6640625" style="3" customWidth="1"/>
  </cols>
  <sheetData>
    <row r="1" spans="2:13" ht="39" customHeight="1">
      <c r="B1" s="155" t="s">
        <v>129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</row>
    <row r="2" spans="2:13" ht="15.95" customHeight="1" thickBot="1">
      <c r="B2" s="40"/>
      <c r="C2" s="40"/>
      <c r="D2" s="40"/>
      <c r="E2" s="40"/>
      <c r="F2" s="40"/>
      <c r="G2" s="40"/>
      <c r="H2" s="40"/>
      <c r="I2" s="40"/>
      <c r="J2" s="40"/>
      <c r="K2" s="40"/>
      <c r="L2" s="156" t="s">
        <v>131</v>
      </c>
      <c r="M2" s="156"/>
    </row>
    <row r="3" spans="2:13" ht="24.75" customHeight="1" thickBot="1">
      <c r="B3" s="47" t="s">
        <v>58</v>
      </c>
      <c r="C3" s="48" t="s">
        <v>42</v>
      </c>
      <c r="D3" s="48" t="s">
        <v>59</v>
      </c>
      <c r="E3" s="48" t="s">
        <v>60</v>
      </c>
      <c r="F3" s="48" t="s">
        <v>61</v>
      </c>
      <c r="G3" s="48" t="s">
        <v>62</v>
      </c>
      <c r="H3" s="48" t="s">
        <v>63</v>
      </c>
      <c r="I3" s="48" t="s">
        <v>132</v>
      </c>
      <c r="J3" s="49" t="s">
        <v>43</v>
      </c>
      <c r="K3" s="49" t="s">
        <v>64</v>
      </c>
      <c r="L3" s="49" t="s">
        <v>65</v>
      </c>
      <c r="M3" s="50" t="s">
        <v>1</v>
      </c>
    </row>
    <row r="4" spans="2:13" ht="24.75" customHeight="1" thickTop="1" thickBot="1">
      <c r="B4" s="65" t="s">
        <v>171</v>
      </c>
      <c r="C4" s="66" t="s">
        <v>168</v>
      </c>
      <c r="D4" s="67" t="s">
        <v>170</v>
      </c>
      <c r="E4" s="127" t="s">
        <v>161</v>
      </c>
      <c r="F4" s="152" t="s">
        <v>169</v>
      </c>
      <c r="G4" s="128">
        <v>2000</v>
      </c>
      <c r="H4" s="129" t="s">
        <v>172</v>
      </c>
      <c r="I4" s="129">
        <v>750000</v>
      </c>
      <c r="J4" s="130" t="s">
        <v>153</v>
      </c>
      <c r="K4" s="131" t="s">
        <v>159</v>
      </c>
      <c r="L4" s="131" t="s">
        <v>160</v>
      </c>
      <c r="M4" s="74"/>
    </row>
  </sheetData>
  <mergeCells count="2">
    <mergeCell ref="B1:M1"/>
    <mergeCell ref="L2:M2"/>
  </mergeCells>
  <phoneticPr fontId="5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J25"/>
  <sheetViews>
    <sheetView workbookViewId="0">
      <selection activeCell="B1" sqref="B1:J1"/>
    </sheetView>
  </sheetViews>
  <sheetFormatPr defaultRowHeight="13.5"/>
  <cols>
    <col min="1" max="1" width="1.77734375" customWidth="1"/>
    <col min="2" max="2" width="12.5546875" style="1" customWidth="1"/>
    <col min="3" max="3" width="20.77734375" style="1" customWidth="1"/>
    <col min="4" max="5" width="11.109375" style="1" customWidth="1"/>
    <col min="6" max="8" width="9.5546875" style="1" customWidth="1"/>
    <col min="9" max="9" width="11.44140625" style="1" bestFit="1" customWidth="1"/>
    <col min="10" max="10" width="16.109375" style="2" customWidth="1"/>
  </cols>
  <sheetData>
    <row r="1" spans="2:10" ht="39" customHeight="1">
      <c r="B1" s="157" t="s">
        <v>89</v>
      </c>
      <c r="C1" s="157"/>
      <c r="D1" s="157"/>
      <c r="E1" s="157"/>
      <c r="F1" s="157"/>
      <c r="G1" s="157"/>
      <c r="H1" s="157"/>
      <c r="I1" s="157"/>
      <c r="J1" s="157"/>
    </row>
    <row r="2" spans="2:10" ht="15.95" customHeight="1" thickBot="1">
      <c r="B2" s="196"/>
      <c r="C2" s="196"/>
      <c r="D2" s="42"/>
      <c r="E2" s="42"/>
      <c r="F2" s="42"/>
      <c r="G2" s="42"/>
      <c r="H2" s="42"/>
      <c r="I2" s="42"/>
      <c r="J2" s="122" t="s">
        <v>3</v>
      </c>
    </row>
    <row r="3" spans="2:10" ht="26.25" customHeight="1">
      <c r="B3" s="203" t="s">
        <v>4</v>
      </c>
      <c r="C3" s="201" t="s">
        <v>5</v>
      </c>
      <c r="D3" s="201" t="s">
        <v>66</v>
      </c>
      <c r="E3" s="201" t="s">
        <v>78</v>
      </c>
      <c r="F3" s="197" t="s">
        <v>81</v>
      </c>
      <c r="G3" s="198"/>
      <c r="H3" s="197" t="s">
        <v>82</v>
      </c>
      <c r="I3" s="198"/>
      <c r="J3" s="199" t="s">
        <v>77</v>
      </c>
    </row>
    <row r="4" spans="2:10" ht="28.5" customHeight="1" thickBot="1">
      <c r="B4" s="204"/>
      <c r="C4" s="202"/>
      <c r="D4" s="202"/>
      <c r="E4" s="202"/>
      <c r="F4" s="103" t="s">
        <v>79</v>
      </c>
      <c r="G4" s="103" t="s">
        <v>80</v>
      </c>
      <c r="H4" s="103" t="s">
        <v>79</v>
      </c>
      <c r="I4" s="103" t="s">
        <v>80</v>
      </c>
      <c r="J4" s="200"/>
    </row>
    <row r="5" spans="2:10" ht="28.5" customHeight="1" thickTop="1" thickBot="1">
      <c r="B5" s="101"/>
      <c r="C5" s="105" t="s">
        <v>99</v>
      </c>
      <c r="D5" s="102"/>
      <c r="E5" s="102"/>
      <c r="F5" s="102"/>
      <c r="G5" s="102"/>
      <c r="H5" s="102"/>
      <c r="I5" s="102"/>
      <c r="J5" s="104"/>
    </row>
    <row r="6" spans="2:10">
      <c r="D6" s="99"/>
      <c r="E6" s="99"/>
      <c r="F6" s="99"/>
      <c r="G6" s="99"/>
      <c r="H6" s="99"/>
      <c r="I6" s="99"/>
      <c r="J6" s="100"/>
    </row>
    <row r="7" spans="2:10">
      <c r="B7" s="7"/>
    </row>
    <row r="10" spans="2:10" ht="13.5" customHeight="1"/>
    <row r="11" spans="2:10" ht="13.5" customHeight="1"/>
    <row r="12" spans="2:10" ht="13.5" customHeight="1"/>
    <row r="13" spans="2:10" ht="13.5" customHeight="1"/>
    <row r="14" spans="2:10" ht="13.5" customHeight="1"/>
    <row r="15" spans="2:10" ht="13.5" customHeight="1"/>
    <row r="16" spans="2:10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</sheetData>
  <mergeCells count="9">
    <mergeCell ref="B1:J1"/>
    <mergeCell ref="B2:C2"/>
    <mergeCell ref="F3:G3"/>
    <mergeCell ref="H3:I3"/>
    <mergeCell ref="J3:J4"/>
    <mergeCell ref="E3:E4"/>
    <mergeCell ref="D3:D4"/>
    <mergeCell ref="C3:C4"/>
    <mergeCell ref="B3:B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1:M17"/>
  <sheetViews>
    <sheetView zoomScaleNormal="100" workbookViewId="0">
      <selection activeCell="B1" sqref="B1:J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54.77734375" style="27" customWidth="1"/>
    <col min="5" max="5" width="10.88671875" customWidth="1"/>
    <col min="6" max="6" width="12.44140625" customWidth="1"/>
    <col min="7" max="7" width="20.6640625" customWidth="1"/>
    <col min="8" max="10" width="12.44140625" customWidth="1"/>
    <col min="11" max="11" width="8.88671875" style="3"/>
    <col min="12" max="12" width="11.6640625" style="4" customWidth="1"/>
    <col min="13" max="13" width="6.6640625" style="3" customWidth="1"/>
  </cols>
  <sheetData>
    <row r="1" spans="2:10" ht="39" customHeight="1">
      <c r="B1" s="155" t="s">
        <v>95</v>
      </c>
      <c r="C1" s="155"/>
      <c r="D1" s="155"/>
      <c r="E1" s="155"/>
      <c r="F1" s="155"/>
      <c r="G1" s="155"/>
      <c r="H1" s="155"/>
      <c r="I1" s="155"/>
      <c r="J1" s="155"/>
    </row>
    <row r="2" spans="2:10" ht="15.95" customHeight="1" thickBot="1">
      <c r="B2" s="41"/>
      <c r="C2" s="41"/>
      <c r="D2" s="41"/>
      <c r="E2" s="41"/>
      <c r="F2" s="41"/>
      <c r="G2" s="41"/>
      <c r="H2" s="41"/>
      <c r="I2" s="41"/>
      <c r="J2" s="51" t="s">
        <v>130</v>
      </c>
    </row>
    <row r="3" spans="2:10" ht="24.75" customHeight="1" thickBot="1">
      <c r="B3" s="52" t="s">
        <v>41</v>
      </c>
      <c r="C3" s="53" t="s">
        <v>42</v>
      </c>
      <c r="D3" s="72" t="s">
        <v>56</v>
      </c>
      <c r="E3" s="54" t="s">
        <v>0</v>
      </c>
      <c r="F3" s="73" t="s">
        <v>133</v>
      </c>
      <c r="G3" s="54" t="s">
        <v>43</v>
      </c>
      <c r="H3" s="54" t="s">
        <v>44</v>
      </c>
      <c r="I3" s="54" t="s">
        <v>45</v>
      </c>
      <c r="J3" s="55" t="s">
        <v>1</v>
      </c>
    </row>
    <row r="4" spans="2:10" ht="24.75" customHeight="1" thickTop="1" thickBot="1">
      <c r="B4" s="65" t="s">
        <v>154</v>
      </c>
      <c r="C4" s="66" t="s">
        <v>155</v>
      </c>
      <c r="D4" s="67" t="s">
        <v>156</v>
      </c>
      <c r="E4" s="68" t="s">
        <v>161</v>
      </c>
      <c r="F4" s="69">
        <v>950000</v>
      </c>
      <c r="G4" s="70" t="s">
        <v>153</v>
      </c>
      <c r="H4" s="71" t="s">
        <v>157</v>
      </c>
      <c r="I4" s="71" t="s">
        <v>158</v>
      </c>
      <c r="J4" s="74" t="s">
        <v>87</v>
      </c>
    </row>
    <row r="9" spans="2:10" ht="13.5" customHeight="1">
      <c r="D9" s="28"/>
      <c r="E9" s="28"/>
      <c r="F9" s="28"/>
      <c r="G9" s="28"/>
      <c r="H9" s="28"/>
      <c r="I9" s="28"/>
    </row>
    <row r="10" spans="2:10" ht="13.5" customHeight="1">
      <c r="D10" s="28"/>
      <c r="E10" s="28"/>
      <c r="F10" s="28"/>
      <c r="G10" s="28"/>
      <c r="H10" s="28"/>
      <c r="I10" s="28"/>
    </row>
    <row r="11" spans="2:10" ht="13.5" customHeight="1">
      <c r="D11" s="28"/>
      <c r="E11" s="28"/>
      <c r="F11" s="28"/>
      <c r="G11" s="28"/>
      <c r="H11" s="28"/>
      <c r="I11" s="28"/>
    </row>
    <row r="12" spans="2:10" ht="13.5" customHeight="1">
      <c r="D12" s="28"/>
      <c r="E12" s="28"/>
      <c r="F12" s="28"/>
      <c r="G12" s="28"/>
      <c r="H12" s="28"/>
      <c r="I12" s="28"/>
    </row>
    <row r="13" spans="2:10" ht="13.5" customHeight="1">
      <c r="D13" s="28"/>
      <c r="E13" s="28"/>
      <c r="F13" s="28"/>
      <c r="G13" s="28"/>
      <c r="H13" s="28"/>
      <c r="I13" s="28"/>
    </row>
    <row r="14" spans="2:10" ht="13.5" customHeight="1">
      <c r="D14" s="28"/>
      <c r="E14" s="28"/>
      <c r="F14" s="28"/>
      <c r="G14" s="28"/>
      <c r="H14" s="28"/>
      <c r="I14" s="28"/>
    </row>
    <row r="15" spans="2:10" ht="13.5" customHeight="1">
      <c r="D15" s="28"/>
      <c r="E15" s="28"/>
      <c r="F15" s="28"/>
      <c r="G15" s="28"/>
      <c r="H15" s="28"/>
      <c r="I15" s="28"/>
    </row>
    <row r="16" spans="2:10" ht="13.5" customHeight="1">
      <c r="D16" s="28"/>
      <c r="E16" s="28"/>
      <c r="F16" s="28"/>
      <c r="G16" s="28"/>
      <c r="H16" s="28"/>
      <c r="I16" s="28"/>
    </row>
    <row r="17" spans="4:9" ht="13.5" customHeight="1">
      <c r="D17" s="28"/>
      <c r="E17" s="28"/>
      <c r="F17" s="28"/>
      <c r="G17" s="28"/>
      <c r="H17" s="28"/>
      <c r="I17" s="28"/>
    </row>
  </sheetData>
  <mergeCells count="1">
    <mergeCell ref="B1:J1"/>
  </mergeCells>
  <phoneticPr fontId="5" type="noConversion"/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N34"/>
  <sheetViews>
    <sheetView zoomScaleNormal="100" workbookViewId="0">
      <selection activeCell="B1" sqref="B1:N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29.21875" customWidth="1"/>
    <col min="5" max="5" width="10.88671875" customWidth="1"/>
    <col min="6" max="10" width="12.44140625" customWidth="1"/>
    <col min="11" max="11" width="8.88671875" style="3" customWidth="1"/>
    <col min="12" max="12" width="11.6640625" style="4" customWidth="1"/>
    <col min="13" max="13" width="11.33203125" style="3" bestFit="1" customWidth="1"/>
  </cols>
  <sheetData>
    <row r="1" spans="2:14" ht="39" customHeight="1">
      <c r="B1" s="155" t="s">
        <v>75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</row>
    <row r="2" spans="2:14" ht="26.25" customHeight="1" thickBot="1"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51" t="s">
        <v>130</v>
      </c>
    </row>
    <row r="3" spans="2:14" ht="27" customHeight="1" thickBot="1">
      <c r="B3" s="52" t="s">
        <v>41</v>
      </c>
      <c r="C3" s="53" t="s">
        <v>42</v>
      </c>
      <c r="D3" s="54" t="s">
        <v>74</v>
      </c>
      <c r="E3" s="54" t="s">
        <v>73</v>
      </c>
      <c r="F3" s="54" t="s">
        <v>0</v>
      </c>
      <c r="G3" s="53" t="s">
        <v>134</v>
      </c>
      <c r="H3" s="53" t="s">
        <v>135</v>
      </c>
      <c r="I3" s="53" t="s">
        <v>136</v>
      </c>
      <c r="J3" s="53" t="s">
        <v>137</v>
      </c>
      <c r="K3" s="54" t="s">
        <v>43</v>
      </c>
      <c r="L3" s="54" t="s">
        <v>44</v>
      </c>
      <c r="M3" s="54" t="s">
        <v>45</v>
      </c>
      <c r="N3" s="55" t="s">
        <v>1</v>
      </c>
    </row>
    <row r="4" spans="2:14" ht="27" customHeight="1" thickTop="1" thickBot="1">
      <c r="B4" s="56"/>
      <c r="C4" s="57"/>
      <c r="D4" s="58" t="s">
        <v>114</v>
      </c>
      <c r="E4" s="59"/>
      <c r="F4" s="60"/>
      <c r="G4" s="61"/>
      <c r="H4" s="62"/>
      <c r="I4" s="62"/>
      <c r="J4" s="61"/>
      <c r="K4" s="63"/>
      <c r="L4" s="60"/>
      <c r="M4" s="60"/>
      <c r="N4" s="64"/>
    </row>
    <row r="17" spans="4:12" ht="13.5" customHeight="1">
      <c r="D17" s="15"/>
      <c r="E17" s="15"/>
      <c r="F17" s="15"/>
      <c r="G17" s="15"/>
      <c r="H17" s="15"/>
      <c r="I17" s="15"/>
      <c r="J17" s="15"/>
      <c r="K17" s="15"/>
      <c r="L17" s="15"/>
    </row>
    <row r="18" spans="4:12" ht="13.5" customHeight="1">
      <c r="D18" s="15"/>
      <c r="E18" s="15"/>
      <c r="F18" s="15"/>
      <c r="G18" s="15"/>
      <c r="H18" s="15"/>
      <c r="I18" s="15"/>
      <c r="J18" s="15"/>
      <c r="K18" s="15"/>
      <c r="L18" s="15"/>
    </row>
    <row r="19" spans="4:12" ht="13.5" customHeight="1">
      <c r="D19" s="15"/>
      <c r="E19" s="15"/>
      <c r="F19" s="15"/>
      <c r="G19" s="15"/>
      <c r="H19" s="15"/>
      <c r="I19" s="15"/>
      <c r="J19" s="15"/>
      <c r="K19" s="15"/>
      <c r="L19" s="15"/>
    </row>
    <row r="20" spans="4:12" ht="13.5" customHeight="1">
      <c r="D20" s="15"/>
      <c r="E20" s="15"/>
      <c r="F20" s="15"/>
      <c r="G20" s="15"/>
      <c r="H20" s="15"/>
      <c r="I20" s="15"/>
      <c r="J20" s="15"/>
      <c r="K20" s="15"/>
      <c r="L20" s="15"/>
    </row>
    <row r="21" spans="4:12" ht="13.5" customHeight="1">
      <c r="D21" s="15"/>
      <c r="E21" s="15"/>
      <c r="F21" s="15"/>
      <c r="G21" s="15"/>
      <c r="H21" s="15"/>
      <c r="I21" s="15"/>
      <c r="J21" s="15"/>
      <c r="K21" s="15"/>
      <c r="L21" s="15"/>
    </row>
    <row r="22" spans="4:12" ht="13.5" customHeight="1">
      <c r="D22" s="15"/>
      <c r="E22" s="15"/>
      <c r="F22" s="15"/>
      <c r="G22" s="15"/>
      <c r="H22" s="15"/>
      <c r="I22" s="15"/>
      <c r="J22" s="15"/>
      <c r="K22" s="15"/>
      <c r="L22" s="15"/>
    </row>
    <row r="23" spans="4:12" ht="13.5" customHeight="1">
      <c r="D23" s="15"/>
      <c r="E23" s="15"/>
      <c r="F23" s="15"/>
      <c r="G23" s="15"/>
      <c r="H23" s="15"/>
      <c r="I23" s="15"/>
      <c r="J23" s="15"/>
      <c r="K23" s="15"/>
      <c r="L23" s="15"/>
    </row>
    <row r="24" spans="4:12" ht="13.5" customHeight="1">
      <c r="D24" s="15"/>
      <c r="E24" s="15"/>
      <c r="F24" s="15"/>
      <c r="G24" s="15"/>
      <c r="H24" s="15"/>
      <c r="I24" s="15"/>
      <c r="J24" s="15"/>
      <c r="K24" s="15"/>
      <c r="L24" s="15"/>
    </row>
    <row r="25" spans="4:12" ht="13.5" customHeight="1">
      <c r="D25" s="15"/>
      <c r="E25" s="15"/>
      <c r="F25" s="15"/>
      <c r="G25" s="15"/>
      <c r="H25" s="15"/>
      <c r="I25" s="15"/>
      <c r="J25" s="15"/>
      <c r="K25" s="15"/>
      <c r="L25" s="15"/>
    </row>
    <row r="26" spans="4:12" ht="13.5" customHeight="1">
      <c r="D26" s="15"/>
      <c r="E26" s="15"/>
      <c r="F26" s="15"/>
      <c r="G26" s="15"/>
      <c r="H26" s="15"/>
      <c r="I26" s="15"/>
      <c r="J26" s="15"/>
      <c r="K26" s="15"/>
      <c r="L26" s="15"/>
    </row>
    <row r="27" spans="4:12" ht="13.5" customHeight="1">
      <c r="D27" s="15"/>
      <c r="E27" s="15"/>
      <c r="F27" s="15"/>
      <c r="G27" s="15"/>
      <c r="H27" s="15"/>
      <c r="I27" s="15"/>
      <c r="J27" s="15"/>
      <c r="K27" s="15"/>
      <c r="L27" s="15"/>
    </row>
    <row r="28" spans="4:12" ht="13.5" customHeight="1">
      <c r="D28" s="15"/>
      <c r="E28" s="15"/>
      <c r="F28" s="15"/>
      <c r="G28" s="15"/>
      <c r="H28" s="15"/>
      <c r="I28" s="15"/>
      <c r="J28" s="15"/>
      <c r="K28" s="15"/>
      <c r="L28" s="15"/>
    </row>
    <row r="29" spans="4:12" ht="13.5" customHeight="1">
      <c r="D29" s="15"/>
      <c r="E29" s="15"/>
      <c r="F29" s="15"/>
      <c r="G29" s="15"/>
      <c r="H29" s="15"/>
      <c r="I29" s="15"/>
      <c r="J29" s="15"/>
      <c r="K29" s="15"/>
      <c r="L29" s="15"/>
    </row>
    <row r="30" spans="4:12" ht="13.5" customHeight="1">
      <c r="D30" s="15"/>
      <c r="E30" s="15"/>
      <c r="F30" s="15"/>
      <c r="G30" s="15"/>
      <c r="H30" s="15"/>
      <c r="I30" s="15"/>
      <c r="J30" s="15"/>
      <c r="K30" s="15"/>
      <c r="L30" s="15"/>
    </row>
    <row r="31" spans="4:12" ht="13.5" customHeight="1">
      <c r="D31" s="15"/>
      <c r="E31" s="15"/>
      <c r="F31" s="15"/>
      <c r="G31" s="15"/>
      <c r="H31" s="15"/>
      <c r="I31" s="15"/>
      <c r="J31" s="15"/>
      <c r="K31" s="15"/>
      <c r="L31" s="15"/>
    </row>
    <row r="32" spans="4:12" ht="13.5" customHeight="1">
      <c r="D32" s="15"/>
      <c r="E32" s="15"/>
      <c r="F32" s="15"/>
      <c r="G32" s="15"/>
      <c r="H32" s="15"/>
      <c r="I32" s="15"/>
      <c r="J32" s="15"/>
      <c r="K32" s="15"/>
      <c r="L32" s="15"/>
    </row>
    <row r="33" spans="4:12" ht="13.5" customHeight="1">
      <c r="D33" s="15"/>
      <c r="E33" s="15"/>
      <c r="F33" s="15"/>
      <c r="G33" s="15"/>
      <c r="H33" s="15"/>
      <c r="I33" s="15"/>
      <c r="J33" s="15"/>
      <c r="K33" s="15"/>
      <c r="L33" s="15"/>
    </row>
    <row r="34" spans="4:12" ht="13.5" customHeight="1">
      <c r="D34" s="15"/>
      <c r="E34" s="15"/>
      <c r="F34" s="15"/>
      <c r="G34" s="15"/>
      <c r="H34" s="15"/>
      <c r="I34" s="15"/>
      <c r="J34" s="15"/>
      <c r="K34" s="15"/>
      <c r="L34" s="15"/>
    </row>
  </sheetData>
  <mergeCells count="1">
    <mergeCell ref="B1:N1"/>
  </mergeCells>
  <phoneticPr fontId="5" type="noConversion"/>
  <dataValidations count="3">
    <dataValidation type="textLength" operator="lessThanOrEqual" allowBlank="1" showInputMessage="1" showErrorMessage="1" sqref="K4" xr:uid="{1480AE15-A069-42E7-97D4-618AFF19CC4A}">
      <formula1>6</formula1>
    </dataValidation>
    <dataValidation type="list" allowBlank="1" showInputMessage="1" showErrorMessage="1" sqref="F4" xr:uid="{72CBB3EC-B5C5-4F22-80C8-C77BF5F929FD}">
      <formula1>"대안,턴키,일반,PQ,수의,실적"</formula1>
    </dataValidation>
    <dataValidation type="list" allowBlank="1" showInputMessage="1" showErrorMessage="1" sqref="E4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26"/>
  <sheetViews>
    <sheetView workbookViewId="0">
      <selection activeCell="B1" sqref="B1:L1"/>
    </sheetView>
  </sheetViews>
  <sheetFormatPr defaultRowHeight="13.5"/>
  <cols>
    <col min="1" max="1" width="1.77734375" customWidth="1"/>
    <col min="2" max="2" width="13" style="1" customWidth="1"/>
    <col min="3" max="3" width="28.109375" style="1" customWidth="1"/>
    <col min="4" max="4" width="9.5546875" style="1" customWidth="1"/>
    <col min="5" max="5" width="8.88671875" style="1" customWidth="1"/>
    <col min="6" max="6" width="9.21875" style="1" customWidth="1"/>
    <col min="7" max="9" width="9.6640625" style="1" customWidth="1"/>
    <col min="10" max="10" width="11.109375" style="1" customWidth="1"/>
    <col min="11" max="11" width="9.6640625" style="1" customWidth="1"/>
    <col min="12" max="12" width="8.44140625" style="1" customWidth="1"/>
  </cols>
  <sheetData>
    <row r="1" spans="2:12" ht="39" customHeight="1">
      <c r="B1" s="157" t="s">
        <v>2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2:12" ht="15.95" customHeight="1" thickBot="1">
      <c r="B2" s="160"/>
      <c r="C2" s="160"/>
      <c r="D2" s="160"/>
      <c r="E2" s="42"/>
      <c r="F2" s="42"/>
      <c r="G2" s="86"/>
      <c r="H2" s="86"/>
      <c r="I2" s="86"/>
      <c r="J2" s="86"/>
      <c r="K2" s="158" t="s">
        <v>131</v>
      </c>
      <c r="L2" s="158"/>
    </row>
    <row r="3" spans="2:12" ht="27" customHeight="1" thickBot="1">
      <c r="B3" s="113" t="s">
        <v>4</v>
      </c>
      <c r="C3" s="114" t="s">
        <v>5</v>
      </c>
      <c r="D3" s="114" t="s">
        <v>0</v>
      </c>
      <c r="E3" s="114" t="s">
        <v>6</v>
      </c>
      <c r="F3" s="114" t="s">
        <v>7</v>
      </c>
      <c r="G3" s="114" t="s">
        <v>8</v>
      </c>
      <c r="H3" s="114" t="s">
        <v>9</v>
      </c>
      <c r="I3" s="114" t="s">
        <v>10</v>
      </c>
      <c r="J3" s="114" t="s">
        <v>11</v>
      </c>
      <c r="K3" s="114" t="s">
        <v>12</v>
      </c>
      <c r="L3" s="115" t="s">
        <v>1</v>
      </c>
    </row>
    <row r="4" spans="2:12" ht="27" customHeight="1" thickTop="1" thickBot="1">
      <c r="B4" s="101"/>
      <c r="C4" s="106" t="s">
        <v>99</v>
      </c>
      <c r="D4" s="107"/>
      <c r="E4" s="108"/>
      <c r="F4" s="109"/>
      <c r="G4" s="109"/>
      <c r="H4" s="110"/>
      <c r="I4" s="110"/>
      <c r="J4" s="107"/>
      <c r="K4" s="111"/>
      <c r="L4" s="112"/>
    </row>
    <row r="13" spans="2:12">
      <c r="C13" s="159"/>
      <c r="D13" s="159"/>
      <c r="E13" s="159"/>
      <c r="F13" s="159"/>
      <c r="G13" s="159"/>
      <c r="H13" s="159"/>
      <c r="I13" s="159"/>
      <c r="J13" s="159"/>
      <c r="K13" s="159"/>
    </row>
    <row r="14" spans="2:12">
      <c r="C14" s="159"/>
      <c r="D14" s="159"/>
      <c r="E14" s="159"/>
      <c r="F14" s="159"/>
      <c r="G14" s="159"/>
      <c r="H14" s="159"/>
      <c r="I14" s="159"/>
      <c r="J14" s="159"/>
      <c r="K14" s="159"/>
    </row>
    <row r="15" spans="2:12">
      <c r="C15" s="159"/>
      <c r="D15" s="159"/>
      <c r="E15" s="159"/>
      <c r="F15" s="159"/>
      <c r="G15" s="159"/>
      <c r="H15" s="159"/>
      <c r="I15" s="159"/>
      <c r="J15" s="159"/>
      <c r="K15" s="159"/>
    </row>
    <row r="16" spans="2:12">
      <c r="C16" s="159"/>
      <c r="D16" s="159"/>
      <c r="E16" s="159"/>
      <c r="F16" s="159"/>
      <c r="G16" s="159"/>
      <c r="H16" s="159"/>
      <c r="I16" s="159"/>
      <c r="J16" s="159"/>
      <c r="K16" s="159"/>
    </row>
    <row r="17" spans="3:11">
      <c r="C17" s="159"/>
      <c r="D17" s="159"/>
      <c r="E17" s="159"/>
      <c r="F17" s="159"/>
      <c r="G17" s="159"/>
      <c r="H17" s="159"/>
      <c r="I17" s="159"/>
      <c r="J17" s="159"/>
      <c r="K17" s="159"/>
    </row>
    <row r="18" spans="3:11">
      <c r="C18" s="159"/>
      <c r="D18" s="159"/>
      <c r="E18" s="159"/>
      <c r="F18" s="159"/>
      <c r="G18" s="159"/>
      <c r="H18" s="159"/>
      <c r="I18" s="159"/>
      <c r="J18" s="159"/>
      <c r="K18" s="159"/>
    </row>
    <row r="19" spans="3:11">
      <c r="C19" s="159"/>
      <c r="D19" s="159"/>
      <c r="E19" s="159"/>
      <c r="F19" s="159"/>
      <c r="G19" s="159"/>
      <c r="H19" s="159"/>
      <c r="I19" s="159"/>
      <c r="J19" s="159"/>
      <c r="K19" s="159"/>
    </row>
    <row r="20" spans="3:11">
      <c r="C20" s="159"/>
      <c r="D20" s="159"/>
      <c r="E20" s="159"/>
      <c r="F20" s="159"/>
      <c r="G20" s="159"/>
      <c r="H20" s="159"/>
      <c r="I20" s="159"/>
      <c r="J20" s="159"/>
      <c r="K20" s="159"/>
    </row>
    <row r="21" spans="3:11">
      <c r="C21" s="159"/>
      <c r="D21" s="159"/>
      <c r="E21" s="159"/>
      <c r="F21" s="159"/>
      <c r="G21" s="159"/>
      <c r="H21" s="159"/>
      <c r="I21" s="159"/>
      <c r="J21" s="159"/>
      <c r="K21" s="159"/>
    </row>
    <row r="22" spans="3:11">
      <c r="C22" s="159"/>
      <c r="D22" s="159"/>
      <c r="E22" s="159"/>
      <c r="F22" s="159"/>
      <c r="G22" s="159"/>
      <c r="H22" s="159"/>
      <c r="I22" s="159"/>
      <c r="J22" s="159"/>
      <c r="K22" s="159"/>
    </row>
    <row r="23" spans="3:11">
      <c r="C23" s="159"/>
      <c r="D23" s="159"/>
      <c r="E23" s="159"/>
      <c r="F23" s="159"/>
      <c r="G23" s="159"/>
      <c r="H23" s="159"/>
      <c r="I23" s="159"/>
      <c r="J23" s="159"/>
      <c r="K23" s="159"/>
    </row>
    <row r="24" spans="3:11">
      <c r="C24" s="159"/>
      <c r="D24" s="159"/>
      <c r="E24" s="159"/>
      <c r="F24" s="159"/>
      <c r="G24" s="159"/>
      <c r="H24" s="159"/>
      <c r="I24" s="159"/>
      <c r="J24" s="159"/>
      <c r="K24" s="159"/>
    </row>
    <row r="25" spans="3:11">
      <c r="C25" s="159"/>
      <c r="D25" s="159"/>
      <c r="E25" s="159"/>
      <c r="F25" s="159"/>
      <c r="G25" s="159"/>
      <c r="H25" s="159"/>
      <c r="I25" s="159"/>
      <c r="J25" s="159"/>
      <c r="K25" s="159"/>
    </row>
    <row r="26" spans="3:11">
      <c r="C26" s="159"/>
      <c r="D26" s="159"/>
      <c r="E26" s="159"/>
      <c r="F26" s="159"/>
      <c r="G26" s="159"/>
      <c r="H26" s="159"/>
      <c r="I26" s="159"/>
      <c r="J26" s="159"/>
      <c r="K26" s="159"/>
    </row>
  </sheetData>
  <mergeCells count="4">
    <mergeCell ref="B1:L1"/>
    <mergeCell ref="K2:L2"/>
    <mergeCell ref="C13:K26"/>
    <mergeCell ref="B2:D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8"/>
  <sheetViews>
    <sheetView zoomScaleNormal="100" workbookViewId="0">
      <selection activeCell="B1" sqref="B1:L1"/>
    </sheetView>
  </sheetViews>
  <sheetFormatPr defaultRowHeight="13.5"/>
  <cols>
    <col min="1" max="1" width="1.77734375" customWidth="1"/>
    <col min="2" max="2" width="13" style="1" customWidth="1"/>
    <col min="3" max="3" width="28.109375" style="1" customWidth="1"/>
    <col min="4" max="4" width="9.5546875" style="1" customWidth="1"/>
    <col min="5" max="5" width="8.88671875" style="1" customWidth="1"/>
    <col min="6" max="6" width="9.21875" style="1" customWidth="1"/>
    <col min="7" max="11" width="9.6640625" style="1" customWidth="1"/>
    <col min="12" max="12" width="8.44140625" style="1" customWidth="1"/>
  </cols>
  <sheetData>
    <row r="1" spans="2:12" ht="39" customHeight="1">
      <c r="B1" s="157" t="s">
        <v>18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2:12" ht="26.25" thickBot="1">
      <c r="B2" s="160"/>
      <c r="C2" s="160"/>
      <c r="D2" s="160"/>
      <c r="E2" s="42"/>
      <c r="F2" s="42"/>
      <c r="G2" s="86"/>
      <c r="H2" s="86"/>
      <c r="I2" s="86"/>
      <c r="J2" s="86"/>
      <c r="K2" s="158" t="s">
        <v>131</v>
      </c>
      <c r="L2" s="158"/>
    </row>
    <row r="3" spans="2:12" ht="27" customHeight="1" thickBot="1">
      <c r="B3" s="113" t="s">
        <v>4</v>
      </c>
      <c r="C3" s="114" t="s">
        <v>5</v>
      </c>
      <c r="D3" s="114" t="s">
        <v>0</v>
      </c>
      <c r="E3" s="114" t="s">
        <v>8</v>
      </c>
      <c r="F3" s="114" t="s">
        <v>19</v>
      </c>
      <c r="G3" s="114" t="s">
        <v>17</v>
      </c>
      <c r="H3" s="114" t="s">
        <v>20</v>
      </c>
      <c r="I3" s="114" t="s">
        <v>23</v>
      </c>
      <c r="J3" s="114" t="s">
        <v>21</v>
      </c>
      <c r="K3" s="114" t="s">
        <v>22</v>
      </c>
      <c r="L3" s="115" t="s">
        <v>1</v>
      </c>
    </row>
    <row r="4" spans="2:12" ht="27" customHeight="1" thickTop="1" thickBot="1">
      <c r="B4" s="101"/>
      <c r="C4" s="106" t="s">
        <v>99</v>
      </c>
      <c r="D4" s="107"/>
      <c r="E4" s="116"/>
      <c r="F4" s="117"/>
      <c r="G4" s="118"/>
      <c r="H4" s="119"/>
      <c r="I4" s="120"/>
      <c r="J4" s="120"/>
      <c r="K4" s="120"/>
      <c r="L4" s="121"/>
    </row>
    <row r="10" spans="2:12" ht="13.5" customHeight="1">
      <c r="C10" s="16"/>
      <c r="D10" s="16"/>
      <c r="E10" s="16"/>
      <c r="F10" s="16"/>
      <c r="G10" s="16"/>
      <c r="H10" s="16"/>
      <c r="I10" s="16"/>
      <c r="J10" s="16"/>
      <c r="K10" s="16"/>
    </row>
    <row r="11" spans="2:12" ht="13.5" customHeight="1">
      <c r="C11" s="16"/>
      <c r="D11" s="16"/>
      <c r="E11" s="16"/>
      <c r="F11" s="16"/>
      <c r="G11" s="16"/>
      <c r="H11" s="16"/>
      <c r="I11" s="16"/>
      <c r="J11" s="16"/>
      <c r="K11" s="16"/>
    </row>
    <row r="12" spans="2:12" ht="13.5" customHeight="1">
      <c r="C12" s="16"/>
      <c r="D12" s="16"/>
      <c r="E12" s="16"/>
      <c r="F12" s="16"/>
      <c r="G12" s="16"/>
      <c r="H12" s="16"/>
      <c r="I12" s="16"/>
      <c r="J12" s="16"/>
      <c r="K12" s="16"/>
    </row>
    <row r="13" spans="2:12" ht="13.5" customHeight="1">
      <c r="C13" s="16"/>
      <c r="D13" s="16"/>
      <c r="E13" s="16"/>
      <c r="F13" s="16"/>
      <c r="G13" s="16"/>
      <c r="H13" s="16"/>
      <c r="I13" s="16"/>
      <c r="J13" s="16"/>
      <c r="K13" s="16"/>
    </row>
    <row r="14" spans="2:12" ht="13.5" customHeight="1">
      <c r="C14" s="16"/>
      <c r="D14" s="16"/>
      <c r="E14" s="16"/>
      <c r="F14" s="16"/>
      <c r="G14" s="16"/>
      <c r="H14" s="16"/>
      <c r="I14" s="16"/>
      <c r="J14" s="16"/>
      <c r="K14" s="16"/>
    </row>
    <row r="15" spans="2:12" ht="13.5" customHeight="1">
      <c r="C15" s="16"/>
      <c r="D15" s="16"/>
      <c r="E15" s="16"/>
      <c r="F15" s="16"/>
      <c r="G15" s="16"/>
      <c r="H15" s="16"/>
      <c r="I15" s="16"/>
      <c r="J15" s="16"/>
      <c r="K15" s="16"/>
    </row>
    <row r="16" spans="2:12" ht="13.5" customHeight="1">
      <c r="C16" s="16"/>
      <c r="D16" s="16"/>
      <c r="E16" s="16"/>
      <c r="F16" s="16"/>
      <c r="G16" s="16"/>
      <c r="H16" s="16"/>
      <c r="I16" s="16"/>
      <c r="J16" s="16"/>
      <c r="K16" s="16"/>
    </row>
    <row r="17" spans="3:11" ht="13.5" customHeight="1">
      <c r="C17" s="16"/>
      <c r="D17" s="16"/>
      <c r="E17" s="16"/>
      <c r="F17" s="16"/>
      <c r="G17" s="16"/>
      <c r="H17" s="16"/>
      <c r="I17" s="16"/>
      <c r="J17" s="16"/>
      <c r="K17" s="16"/>
    </row>
    <row r="18" spans="3:11" ht="13.5" customHeight="1">
      <c r="C18" s="16"/>
      <c r="D18" s="16"/>
      <c r="E18" s="16"/>
      <c r="F18" s="16"/>
      <c r="G18" s="16"/>
      <c r="H18" s="16"/>
      <c r="I18" s="16"/>
      <c r="J18" s="16"/>
      <c r="K18" s="16"/>
    </row>
  </sheetData>
  <mergeCells count="3">
    <mergeCell ref="B1:L1"/>
    <mergeCell ref="K2:L2"/>
    <mergeCell ref="B2:D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J19"/>
  <sheetViews>
    <sheetView zoomScale="118" zoomScaleNormal="118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:J1"/>
    </sheetView>
  </sheetViews>
  <sheetFormatPr defaultRowHeight="13.5"/>
  <cols>
    <col min="1" max="1" width="1.77734375" customWidth="1"/>
    <col min="2" max="2" width="42.109375" style="1" customWidth="1"/>
    <col min="3" max="3" width="16.6640625" style="1" customWidth="1"/>
    <col min="4" max="4" width="10.77734375" style="1" customWidth="1"/>
    <col min="5" max="5" width="8.88671875" style="1" customWidth="1"/>
    <col min="6" max="6" width="9.21875" style="1" customWidth="1"/>
    <col min="7" max="9" width="9.6640625" style="1" customWidth="1"/>
    <col min="10" max="10" width="17" style="1" customWidth="1"/>
  </cols>
  <sheetData>
    <row r="1" spans="2:10" ht="39" customHeight="1">
      <c r="B1" s="157" t="s">
        <v>92</v>
      </c>
      <c r="C1" s="157"/>
      <c r="D1" s="157"/>
      <c r="E1" s="157"/>
      <c r="F1" s="157"/>
      <c r="G1" s="157"/>
      <c r="H1" s="157"/>
      <c r="I1" s="157"/>
      <c r="J1" s="157"/>
    </row>
    <row r="2" spans="2:10" ht="15.95" customHeight="1" thickBot="1">
      <c r="B2" s="84"/>
      <c r="C2" s="85"/>
      <c r="D2" s="85"/>
      <c r="E2" s="42"/>
      <c r="F2" s="42"/>
      <c r="G2" s="86"/>
      <c r="H2" s="86"/>
      <c r="I2" s="158" t="s">
        <v>131</v>
      </c>
      <c r="J2" s="158"/>
    </row>
    <row r="3" spans="2:10" s="14" customFormat="1" ht="29.25" customHeight="1" thickBot="1">
      <c r="B3" s="94" t="s">
        <v>5</v>
      </c>
      <c r="C3" s="95" t="s">
        <v>25</v>
      </c>
      <c r="D3" s="95" t="s">
        <v>13</v>
      </c>
      <c r="E3" s="95" t="s">
        <v>14</v>
      </c>
      <c r="F3" s="95" t="s">
        <v>88</v>
      </c>
      <c r="G3" s="95" t="s">
        <v>15</v>
      </c>
      <c r="H3" s="96" t="s">
        <v>57</v>
      </c>
      <c r="I3" s="95" t="s">
        <v>24</v>
      </c>
      <c r="J3" s="97" t="s">
        <v>16</v>
      </c>
    </row>
    <row r="4" spans="2:10" s="14" customFormat="1" ht="29.25" customHeight="1" thickTop="1">
      <c r="B4" s="87" t="s">
        <v>139</v>
      </c>
      <c r="C4" s="39" t="s">
        <v>83</v>
      </c>
      <c r="D4" s="133">
        <v>3840000</v>
      </c>
      <c r="E4" s="92" t="s">
        <v>102</v>
      </c>
      <c r="F4" s="92" t="s">
        <v>103</v>
      </c>
      <c r="G4" s="93" t="s">
        <v>101</v>
      </c>
      <c r="H4" s="93" t="s">
        <v>181</v>
      </c>
      <c r="I4" s="93" t="s">
        <v>163</v>
      </c>
      <c r="J4" s="123" t="s">
        <v>87</v>
      </c>
    </row>
    <row r="5" spans="2:10" s="14" customFormat="1" ht="29.25" customHeight="1">
      <c r="B5" s="88" t="s">
        <v>140</v>
      </c>
      <c r="C5" s="18" t="s">
        <v>83</v>
      </c>
      <c r="D5" s="136">
        <v>1188000</v>
      </c>
      <c r="E5" s="19" t="s">
        <v>102</v>
      </c>
      <c r="F5" s="19" t="s">
        <v>103</v>
      </c>
      <c r="G5" s="20" t="s">
        <v>101</v>
      </c>
      <c r="H5" s="20" t="s">
        <v>181</v>
      </c>
      <c r="I5" s="20" t="s">
        <v>163</v>
      </c>
      <c r="J5" s="124" t="s">
        <v>87</v>
      </c>
    </row>
    <row r="6" spans="2:10" s="14" customFormat="1" ht="29.25" customHeight="1">
      <c r="B6" s="88" t="s">
        <v>143</v>
      </c>
      <c r="C6" s="25" t="s">
        <v>97</v>
      </c>
      <c r="D6" s="139">
        <v>3300000</v>
      </c>
      <c r="E6" s="19" t="s">
        <v>102</v>
      </c>
      <c r="F6" s="19" t="s">
        <v>103</v>
      </c>
      <c r="G6" s="20" t="s">
        <v>101</v>
      </c>
      <c r="H6" s="20" t="s">
        <v>181</v>
      </c>
      <c r="I6" s="20" t="s">
        <v>163</v>
      </c>
      <c r="J6" s="124" t="s">
        <v>87</v>
      </c>
    </row>
    <row r="7" spans="2:10" s="14" customFormat="1" ht="29.25" customHeight="1">
      <c r="B7" s="89" t="s">
        <v>141</v>
      </c>
      <c r="C7" s="18" t="s">
        <v>84</v>
      </c>
      <c r="D7" s="136">
        <v>2820000</v>
      </c>
      <c r="E7" s="19" t="s">
        <v>102</v>
      </c>
      <c r="F7" s="19" t="s">
        <v>103</v>
      </c>
      <c r="G7" s="20" t="s">
        <v>101</v>
      </c>
      <c r="H7" s="20" t="s">
        <v>181</v>
      </c>
      <c r="I7" s="20" t="s">
        <v>162</v>
      </c>
      <c r="J7" s="124" t="s">
        <v>87</v>
      </c>
    </row>
    <row r="8" spans="2:10" s="14" customFormat="1" ht="29.25" customHeight="1">
      <c r="B8" s="88" t="s">
        <v>144</v>
      </c>
      <c r="C8" s="18" t="s">
        <v>85</v>
      </c>
      <c r="D8" s="136">
        <v>660000</v>
      </c>
      <c r="E8" s="19" t="s">
        <v>102</v>
      </c>
      <c r="F8" s="19" t="s">
        <v>103</v>
      </c>
      <c r="G8" s="20" t="s">
        <v>101</v>
      </c>
      <c r="H8" s="20" t="s">
        <v>181</v>
      </c>
      <c r="I8" s="20" t="s">
        <v>162</v>
      </c>
      <c r="J8" s="124" t="s">
        <v>87</v>
      </c>
    </row>
    <row r="9" spans="2:10" s="14" customFormat="1" ht="29.25" customHeight="1">
      <c r="B9" s="88" t="s">
        <v>145</v>
      </c>
      <c r="C9" s="25" t="s">
        <v>84</v>
      </c>
      <c r="D9" s="139">
        <v>1620000</v>
      </c>
      <c r="E9" s="19" t="s">
        <v>102</v>
      </c>
      <c r="F9" s="19" t="s">
        <v>103</v>
      </c>
      <c r="G9" s="20" t="s">
        <v>101</v>
      </c>
      <c r="H9" s="20" t="s">
        <v>181</v>
      </c>
      <c r="I9" s="20" t="s">
        <v>162</v>
      </c>
      <c r="J9" s="124" t="s">
        <v>87</v>
      </c>
    </row>
    <row r="10" spans="2:10" s="14" customFormat="1" ht="29.25" customHeight="1">
      <c r="B10" s="88" t="s">
        <v>146</v>
      </c>
      <c r="C10" s="26" t="s">
        <v>98</v>
      </c>
      <c r="D10" s="136">
        <v>3888720</v>
      </c>
      <c r="E10" s="19" t="s">
        <v>102</v>
      </c>
      <c r="F10" s="19" t="s">
        <v>103</v>
      </c>
      <c r="G10" s="20" t="s">
        <v>101</v>
      </c>
      <c r="H10" s="20" t="s">
        <v>181</v>
      </c>
      <c r="I10" s="20" t="s">
        <v>162</v>
      </c>
      <c r="J10" s="124" t="s">
        <v>87</v>
      </c>
    </row>
    <row r="11" spans="2:10" s="14" customFormat="1" ht="29.25" customHeight="1">
      <c r="B11" s="88" t="s">
        <v>147</v>
      </c>
      <c r="C11" s="26" t="s">
        <v>98</v>
      </c>
      <c r="D11" s="136">
        <v>1446840</v>
      </c>
      <c r="E11" s="19" t="s">
        <v>102</v>
      </c>
      <c r="F11" s="19" t="s">
        <v>103</v>
      </c>
      <c r="G11" s="20" t="s">
        <v>101</v>
      </c>
      <c r="H11" s="20" t="s">
        <v>181</v>
      </c>
      <c r="I11" s="20" t="s">
        <v>162</v>
      </c>
      <c r="J11" s="124" t="s">
        <v>87</v>
      </c>
    </row>
    <row r="12" spans="2:10" s="14" customFormat="1" ht="29.25" customHeight="1">
      <c r="B12" s="88" t="s">
        <v>148</v>
      </c>
      <c r="C12" s="26" t="s">
        <v>98</v>
      </c>
      <c r="D12" s="136">
        <v>4061640</v>
      </c>
      <c r="E12" s="19" t="s">
        <v>102</v>
      </c>
      <c r="F12" s="19" t="s">
        <v>103</v>
      </c>
      <c r="G12" s="20" t="s">
        <v>101</v>
      </c>
      <c r="H12" s="20" t="s">
        <v>181</v>
      </c>
      <c r="I12" s="20" t="s">
        <v>162</v>
      </c>
      <c r="J12" s="124" t="s">
        <v>87</v>
      </c>
    </row>
    <row r="13" spans="2:10" s="14" customFormat="1" ht="29.25" customHeight="1">
      <c r="B13" s="88" t="s">
        <v>149</v>
      </c>
      <c r="C13" s="21" t="s">
        <v>93</v>
      </c>
      <c r="D13" s="136">
        <v>370800</v>
      </c>
      <c r="E13" s="19" t="s">
        <v>102</v>
      </c>
      <c r="F13" s="19" t="s">
        <v>103</v>
      </c>
      <c r="G13" s="20" t="s">
        <v>101</v>
      </c>
      <c r="H13" s="20" t="s">
        <v>181</v>
      </c>
      <c r="I13" s="20" t="s">
        <v>162</v>
      </c>
      <c r="J13" s="124" t="s">
        <v>87</v>
      </c>
    </row>
    <row r="14" spans="2:10" s="14" customFormat="1" ht="29.25" customHeight="1">
      <c r="B14" s="88" t="s">
        <v>150</v>
      </c>
      <c r="C14" s="21" t="s">
        <v>93</v>
      </c>
      <c r="D14" s="136">
        <v>370800</v>
      </c>
      <c r="E14" s="19" t="s">
        <v>102</v>
      </c>
      <c r="F14" s="19" t="s">
        <v>103</v>
      </c>
      <c r="G14" s="20" t="s">
        <v>101</v>
      </c>
      <c r="H14" s="20" t="s">
        <v>181</v>
      </c>
      <c r="I14" s="20" t="s">
        <v>162</v>
      </c>
      <c r="J14" s="124" t="s">
        <v>87</v>
      </c>
    </row>
    <row r="15" spans="2:10" s="14" customFormat="1" ht="29.25" customHeight="1">
      <c r="B15" s="88" t="s">
        <v>142</v>
      </c>
      <c r="C15" s="21" t="s">
        <v>86</v>
      </c>
      <c r="D15" s="136">
        <v>16818500</v>
      </c>
      <c r="E15" s="19" t="s">
        <v>100</v>
      </c>
      <c r="F15" s="19" t="s">
        <v>103</v>
      </c>
      <c r="G15" s="20" t="s">
        <v>101</v>
      </c>
      <c r="H15" s="20" t="s">
        <v>181</v>
      </c>
      <c r="I15" s="20" t="s">
        <v>162</v>
      </c>
      <c r="J15" s="124" t="s">
        <v>87</v>
      </c>
    </row>
    <row r="16" spans="2:10" s="14" customFormat="1" ht="29.25" customHeight="1">
      <c r="B16" s="88" t="s">
        <v>107</v>
      </c>
      <c r="C16" s="21" t="s">
        <v>104</v>
      </c>
      <c r="D16" s="136">
        <v>6537000</v>
      </c>
      <c r="E16" s="19" t="s">
        <v>105</v>
      </c>
      <c r="F16" s="19" t="s">
        <v>103</v>
      </c>
      <c r="G16" s="20" t="s">
        <v>101</v>
      </c>
      <c r="H16" s="20" t="s">
        <v>181</v>
      </c>
      <c r="I16" s="20" t="s">
        <v>162</v>
      </c>
      <c r="J16" s="124" t="s">
        <v>87</v>
      </c>
    </row>
    <row r="17" spans="2:10" s="14" customFormat="1" ht="29.25" customHeight="1">
      <c r="B17" s="88" t="s">
        <v>151</v>
      </c>
      <c r="C17" s="21" t="s">
        <v>104</v>
      </c>
      <c r="D17" s="136">
        <v>6600000</v>
      </c>
      <c r="E17" s="19" t="s">
        <v>105</v>
      </c>
      <c r="F17" s="19" t="s">
        <v>103</v>
      </c>
      <c r="G17" s="20" t="s">
        <v>101</v>
      </c>
      <c r="H17" s="20" t="s">
        <v>181</v>
      </c>
      <c r="I17" s="20" t="s">
        <v>162</v>
      </c>
      <c r="J17" s="124" t="s">
        <v>87</v>
      </c>
    </row>
    <row r="18" spans="2:10" s="14" customFormat="1" ht="29.25" customHeight="1">
      <c r="B18" s="88" t="s">
        <v>152</v>
      </c>
      <c r="C18" s="21" t="s">
        <v>104</v>
      </c>
      <c r="D18" s="136">
        <v>6600000</v>
      </c>
      <c r="E18" s="19" t="s">
        <v>105</v>
      </c>
      <c r="F18" s="19" t="s">
        <v>103</v>
      </c>
      <c r="G18" s="20" t="s">
        <v>101</v>
      </c>
      <c r="H18" s="20" t="s">
        <v>181</v>
      </c>
      <c r="I18" s="20" t="s">
        <v>162</v>
      </c>
      <c r="J18" s="124" t="s">
        <v>87</v>
      </c>
    </row>
    <row r="19" spans="2:10" ht="29.25" customHeight="1" thickBot="1">
      <c r="B19" s="132" t="s">
        <v>108</v>
      </c>
      <c r="C19" s="153" t="s">
        <v>104</v>
      </c>
      <c r="D19" s="142">
        <v>4942080</v>
      </c>
      <c r="E19" s="90" t="s">
        <v>106</v>
      </c>
      <c r="F19" s="90" t="s">
        <v>103</v>
      </c>
      <c r="G19" s="91" t="s">
        <v>101</v>
      </c>
      <c r="H19" s="91" t="s">
        <v>181</v>
      </c>
      <c r="I19" s="91" t="s">
        <v>162</v>
      </c>
      <c r="J19" s="126" t="s">
        <v>87</v>
      </c>
    </row>
  </sheetData>
  <mergeCells count="2">
    <mergeCell ref="B1:J1"/>
    <mergeCell ref="I2:J2"/>
  </mergeCells>
  <phoneticPr fontId="5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19"/>
  <sheetViews>
    <sheetView zoomScale="118" zoomScaleNormal="118" zoomScaleSheetLayoutView="11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:J1"/>
    </sheetView>
  </sheetViews>
  <sheetFormatPr defaultColWidth="8.88671875" defaultRowHeight="13.5"/>
  <cols>
    <col min="1" max="1" width="1.77734375" customWidth="1"/>
    <col min="2" max="2" width="16.88671875" style="11" customWidth="1"/>
    <col min="3" max="3" width="39.44140625" style="11" customWidth="1"/>
    <col min="4" max="4" width="16.33203125" style="11" customWidth="1"/>
    <col min="5" max="5" width="11.21875" style="11" customWidth="1"/>
    <col min="6" max="7" width="9.5546875" style="11" customWidth="1"/>
    <col min="8" max="8" width="11.44140625" style="11" bestFit="1" customWidth="1"/>
    <col min="9" max="9" width="11.5546875" style="11" customWidth="1"/>
    <col min="10" max="10" width="18.33203125" style="12" customWidth="1"/>
    <col min="11" max="11" width="11.44140625" style="10" bestFit="1" customWidth="1"/>
    <col min="12" max="12" width="8.88671875" style="10"/>
    <col min="13" max="14" width="12.5546875" style="10" bestFit="1" customWidth="1"/>
    <col min="15" max="16384" width="8.88671875" style="10"/>
  </cols>
  <sheetData>
    <row r="1" spans="1:10" ht="39" customHeight="1">
      <c r="B1" s="161" t="s">
        <v>96</v>
      </c>
      <c r="C1" s="161"/>
      <c r="D1" s="161"/>
      <c r="E1" s="161"/>
      <c r="F1" s="161"/>
      <c r="G1" s="161"/>
      <c r="H1" s="161"/>
      <c r="I1" s="161"/>
      <c r="J1" s="161"/>
    </row>
    <row r="2" spans="1:10" ht="15.95" customHeight="1" thickBot="1">
      <c r="B2" s="162"/>
      <c r="C2" s="162"/>
      <c r="D2" s="43"/>
      <c r="E2" s="43"/>
      <c r="F2" s="43"/>
      <c r="G2" s="43"/>
      <c r="H2" s="43"/>
      <c r="I2" s="43"/>
      <c r="J2" s="78" t="s">
        <v>131</v>
      </c>
    </row>
    <row r="3" spans="1:10" ht="29.25" customHeight="1" thickBot="1">
      <c r="A3" s="14"/>
      <c r="B3" s="79" t="s">
        <v>4</v>
      </c>
      <c r="C3" s="80" t="s">
        <v>5</v>
      </c>
      <c r="D3" s="80" t="s">
        <v>66</v>
      </c>
      <c r="E3" s="80" t="s">
        <v>67</v>
      </c>
      <c r="F3" s="80" t="s">
        <v>71</v>
      </c>
      <c r="G3" s="80" t="s">
        <v>68</v>
      </c>
      <c r="H3" s="80" t="s">
        <v>69</v>
      </c>
      <c r="I3" s="80" t="s">
        <v>70</v>
      </c>
      <c r="J3" s="81" t="s">
        <v>76</v>
      </c>
    </row>
    <row r="4" spans="1:10" ht="29.25" customHeight="1" thickTop="1">
      <c r="A4" s="14"/>
      <c r="B4" s="82" t="s">
        <v>113</v>
      </c>
      <c r="C4" s="75" t="s">
        <v>115</v>
      </c>
      <c r="D4" s="39" t="s">
        <v>83</v>
      </c>
      <c r="E4" s="133">
        <v>3840000</v>
      </c>
      <c r="F4" s="135">
        <v>0</v>
      </c>
      <c r="G4" s="134">
        <v>320000</v>
      </c>
      <c r="H4" s="135">
        <v>0</v>
      </c>
      <c r="I4" s="134">
        <f>F4+G4+H4</f>
        <v>320000</v>
      </c>
      <c r="J4" s="124" t="s">
        <v>87</v>
      </c>
    </row>
    <row r="5" spans="1:10" ht="29.25" customHeight="1">
      <c r="A5" s="14"/>
      <c r="B5" s="83" t="s">
        <v>113</v>
      </c>
      <c r="C5" s="76" t="s">
        <v>116</v>
      </c>
      <c r="D5" s="18" t="s">
        <v>83</v>
      </c>
      <c r="E5" s="136">
        <v>1188000</v>
      </c>
      <c r="F5" s="135">
        <v>0</v>
      </c>
      <c r="G5" s="137">
        <v>99000</v>
      </c>
      <c r="H5" s="138">
        <v>0</v>
      </c>
      <c r="I5" s="134">
        <f t="shared" ref="I5:I19" si="0">F5+G5+H5</f>
        <v>99000</v>
      </c>
      <c r="J5" s="124" t="s">
        <v>87</v>
      </c>
    </row>
    <row r="6" spans="1:10" ht="29.25" customHeight="1">
      <c r="A6" s="14"/>
      <c r="B6" s="83" t="s">
        <v>113</v>
      </c>
      <c r="C6" s="76" t="s">
        <v>117</v>
      </c>
      <c r="D6" s="25" t="s">
        <v>97</v>
      </c>
      <c r="E6" s="139">
        <v>3300000</v>
      </c>
      <c r="F6" s="135">
        <v>0</v>
      </c>
      <c r="G6" s="139">
        <v>275000</v>
      </c>
      <c r="H6" s="140">
        <v>0</v>
      </c>
      <c r="I6" s="134">
        <f t="shared" si="0"/>
        <v>275000</v>
      </c>
      <c r="J6" s="125" t="s">
        <v>87</v>
      </c>
    </row>
    <row r="7" spans="1:10" ht="29.25" customHeight="1">
      <c r="A7" s="14"/>
      <c r="B7" s="83" t="s">
        <v>113</v>
      </c>
      <c r="C7" s="77" t="s">
        <v>120</v>
      </c>
      <c r="D7" s="18" t="s">
        <v>84</v>
      </c>
      <c r="E7" s="136">
        <v>2820000</v>
      </c>
      <c r="F7" s="135">
        <v>0</v>
      </c>
      <c r="G7" s="137">
        <v>235000</v>
      </c>
      <c r="H7" s="138">
        <v>0</v>
      </c>
      <c r="I7" s="134">
        <f t="shared" si="0"/>
        <v>235000</v>
      </c>
      <c r="J7" s="124" t="s">
        <v>87</v>
      </c>
    </row>
    <row r="8" spans="1:10" ht="29.25" customHeight="1">
      <c r="A8" s="14"/>
      <c r="B8" s="83" t="s">
        <v>113</v>
      </c>
      <c r="C8" s="76" t="s">
        <v>119</v>
      </c>
      <c r="D8" s="18" t="s">
        <v>84</v>
      </c>
      <c r="E8" s="136">
        <v>660000</v>
      </c>
      <c r="F8" s="135">
        <v>0</v>
      </c>
      <c r="G8" s="137">
        <v>55000</v>
      </c>
      <c r="H8" s="138">
        <v>0</v>
      </c>
      <c r="I8" s="134">
        <f t="shared" si="0"/>
        <v>55000</v>
      </c>
      <c r="J8" s="124" t="s">
        <v>87</v>
      </c>
    </row>
    <row r="9" spans="1:10" ht="29.25" customHeight="1">
      <c r="A9" s="14"/>
      <c r="B9" s="83" t="s">
        <v>113</v>
      </c>
      <c r="C9" s="76" t="s">
        <v>118</v>
      </c>
      <c r="D9" s="25" t="s">
        <v>84</v>
      </c>
      <c r="E9" s="139">
        <v>1620000</v>
      </c>
      <c r="F9" s="135">
        <v>0</v>
      </c>
      <c r="G9" s="141">
        <v>135000</v>
      </c>
      <c r="H9" s="138">
        <v>0</v>
      </c>
      <c r="I9" s="134">
        <f t="shared" si="0"/>
        <v>135000</v>
      </c>
      <c r="J9" s="125" t="s">
        <v>87</v>
      </c>
    </row>
    <row r="10" spans="1:10" ht="29.25" customHeight="1">
      <c r="A10" s="14"/>
      <c r="B10" s="83" t="s">
        <v>113</v>
      </c>
      <c r="C10" s="76" t="s">
        <v>121</v>
      </c>
      <c r="D10" s="26" t="s">
        <v>98</v>
      </c>
      <c r="E10" s="136">
        <v>3888720</v>
      </c>
      <c r="F10" s="135">
        <v>0</v>
      </c>
      <c r="G10" s="137">
        <v>324060</v>
      </c>
      <c r="H10" s="138">
        <v>0</v>
      </c>
      <c r="I10" s="134">
        <f t="shared" si="0"/>
        <v>324060</v>
      </c>
      <c r="J10" s="124" t="s">
        <v>87</v>
      </c>
    </row>
    <row r="11" spans="1:10" ht="29.25" customHeight="1">
      <c r="A11" s="14"/>
      <c r="B11" s="83" t="s">
        <v>113</v>
      </c>
      <c r="C11" s="76" t="s">
        <v>122</v>
      </c>
      <c r="D11" s="26" t="s">
        <v>98</v>
      </c>
      <c r="E11" s="136">
        <v>1446840</v>
      </c>
      <c r="F11" s="135">
        <v>0</v>
      </c>
      <c r="G11" s="137">
        <v>120570</v>
      </c>
      <c r="H11" s="138">
        <v>0</v>
      </c>
      <c r="I11" s="134">
        <f t="shared" si="0"/>
        <v>120570</v>
      </c>
      <c r="J11" s="125" t="s">
        <v>87</v>
      </c>
    </row>
    <row r="12" spans="1:10" ht="29.25" customHeight="1">
      <c r="A12" s="14"/>
      <c r="B12" s="83" t="s">
        <v>113</v>
      </c>
      <c r="C12" s="76" t="s">
        <v>123</v>
      </c>
      <c r="D12" s="26" t="s">
        <v>98</v>
      </c>
      <c r="E12" s="136">
        <v>4061640</v>
      </c>
      <c r="F12" s="135">
        <v>0</v>
      </c>
      <c r="G12" s="137">
        <v>338470</v>
      </c>
      <c r="H12" s="138">
        <v>0</v>
      </c>
      <c r="I12" s="134">
        <f t="shared" si="0"/>
        <v>338470</v>
      </c>
      <c r="J12" s="124" t="s">
        <v>87</v>
      </c>
    </row>
    <row r="13" spans="1:10" ht="29.25" customHeight="1">
      <c r="A13" s="14"/>
      <c r="B13" s="83" t="s">
        <v>113</v>
      </c>
      <c r="C13" s="76" t="s">
        <v>109</v>
      </c>
      <c r="D13" s="21" t="s">
        <v>93</v>
      </c>
      <c r="E13" s="136">
        <v>370800</v>
      </c>
      <c r="F13" s="135">
        <v>0</v>
      </c>
      <c r="G13" s="137">
        <v>30900</v>
      </c>
      <c r="H13" s="138">
        <v>0</v>
      </c>
      <c r="I13" s="134">
        <f t="shared" si="0"/>
        <v>30900</v>
      </c>
      <c r="J13" s="125" t="s">
        <v>87</v>
      </c>
    </row>
    <row r="14" spans="1:10" ht="29.25" customHeight="1">
      <c r="A14" s="14"/>
      <c r="B14" s="83" t="s">
        <v>113</v>
      </c>
      <c r="C14" s="76" t="s">
        <v>112</v>
      </c>
      <c r="D14" s="21" t="s">
        <v>93</v>
      </c>
      <c r="E14" s="136">
        <v>370800</v>
      </c>
      <c r="F14" s="135">
        <v>0</v>
      </c>
      <c r="G14" s="137">
        <v>30900</v>
      </c>
      <c r="H14" s="138">
        <v>0</v>
      </c>
      <c r="I14" s="134">
        <f t="shared" si="0"/>
        <v>30900</v>
      </c>
      <c r="J14" s="124" t="s">
        <v>87</v>
      </c>
    </row>
    <row r="15" spans="1:10" ht="29.25" customHeight="1">
      <c r="A15" s="14"/>
      <c r="B15" s="83" t="s">
        <v>113</v>
      </c>
      <c r="C15" s="154" t="s">
        <v>124</v>
      </c>
      <c r="D15" s="21" t="s">
        <v>86</v>
      </c>
      <c r="E15" s="136">
        <v>16818500</v>
      </c>
      <c r="F15" s="135">
        <v>0</v>
      </c>
      <c r="G15" s="137">
        <v>1320000</v>
      </c>
      <c r="H15" s="138">
        <v>0</v>
      </c>
      <c r="I15" s="134">
        <f t="shared" si="0"/>
        <v>1320000</v>
      </c>
      <c r="J15" s="125" t="s">
        <v>87</v>
      </c>
    </row>
    <row r="16" spans="1:10" ht="29.25" customHeight="1">
      <c r="A16" s="14"/>
      <c r="B16" s="83" t="s">
        <v>113</v>
      </c>
      <c r="C16" s="154" t="s">
        <v>125</v>
      </c>
      <c r="D16" s="21" t="s">
        <v>104</v>
      </c>
      <c r="E16" s="136">
        <v>6537000</v>
      </c>
      <c r="F16" s="135">
        <v>0</v>
      </c>
      <c r="G16" s="137">
        <v>544750</v>
      </c>
      <c r="H16" s="138">
        <v>0</v>
      </c>
      <c r="I16" s="134">
        <f>F16+G16+H16</f>
        <v>544750</v>
      </c>
      <c r="J16" s="124" t="s">
        <v>87</v>
      </c>
    </row>
    <row r="17" spans="1:10" ht="29.25" customHeight="1">
      <c r="A17" s="14"/>
      <c r="B17" s="83" t="s">
        <v>113</v>
      </c>
      <c r="C17" s="154" t="s">
        <v>110</v>
      </c>
      <c r="D17" s="21" t="s">
        <v>104</v>
      </c>
      <c r="E17" s="139">
        <v>6600000</v>
      </c>
      <c r="F17" s="135">
        <v>0</v>
      </c>
      <c r="G17" s="141">
        <v>550000</v>
      </c>
      <c r="H17" s="138">
        <v>0</v>
      </c>
      <c r="I17" s="134">
        <f t="shared" si="0"/>
        <v>550000</v>
      </c>
      <c r="J17" s="125" t="s">
        <v>87</v>
      </c>
    </row>
    <row r="18" spans="1:10" ht="29.25" customHeight="1">
      <c r="A18" s="14"/>
      <c r="B18" s="83" t="s">
        <v>113</v>
      </c>
      <c r="C18" s="154" t="s">
        <v>111</v>
      </c>
      <c r="D18" s="21" t="s">
        <v>104</v>
      </c>
      <c r="E18" s="139">
        <v>6600000</v>
      </c>
      <c r="F18" s="135">
        <v>0</v>
      </c>
      <c r="G18" s="141">
        <v>550000</v>
      </c>
      <c r="H18" s="138">
        <v>0</v>
      </c>
      <c r="I18" s="134">
        <f t="shared" si="0"/>
        <v>550000</v>
      </c>
      <c r="J18" s="124" t="s">
        <v>87</v>
      </c>
    </row>
    <row r="19" spans="1:10" ht="29.25" customHeight="1" thickBot="1">
      <c r="B19" s="205" t="s">
        <v>113</v>
      </c>
      <c r="C19" s="206" t="s">
        <v>108</v>
      </c>
      <c r="D19" s="153" t="s">
        <v>104</v>
      </c>
      <c r="E19" s="207">
        <v>4942080</v>
      </c>
      <c r="F19" s="208">
        <v>0</v>
      </c>
      <c r="G19" s="207">
        <v>411840</v>
      </c>
      <c r="H19" s="209">
        <v>0</v>
      </c>
      <c r="I19" s="210">
        <f t="shared" si="0"/>
        <v>411840</v>
      </c>
      <c r="J19" s="211" t="s">
        <v>87</v>
      </c>
    </row>
  </sheetData>
  <mergeCells count="2">
    <mergeCell ref="B1:J1"/>
    <mergeCell ref="B2:C2"/>
  </mergeCells>
  <phoneticPr fontId="5" type="noConversion"/>
  <pageMargins left="0.7" right="0.7" top="0.75" bottom="0.75" header="0.3" footer="0.3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D90CD-A2A0-4ECB-8908-65CE4C515A86}">
  <sheetPr>
    <pageSetUpPr fitToPage="1"/>
  </sheetPr>
  <dimension ref="A1:E33"/>
  <sheetViews>
    <sheetView zoomScaleNormal="100" workbookViewId="0">
      <selection sqref="A1:E1"/>
    </sheetView>
  </sheetViews>
  <sheetFormatPr defaultRowHeight="13.5"/>
  <cols>
    <col min="1" max="1" width="14.5546875" customWidth="1"/>
    <col min="2" max="2" width="17.21875" customWidth="1"/>
    <col min="3" max="3" width="19.109375" customWidth="1"/>
    <col min="4" max="4" width="18" customWidth="1"/>
    <col min="5" max="5" width="41.77734375" customWidth="1"/>
    <col min="6" max="6" width="40.21875" customWidth="1"/>
  </cols>
  <sheetData>
    <row r="1" spans="1:5" ht="39" customHeight="1">
      <c r="A1" s="169" t="s">
        <v>90</v>
      </c>
      <c r="B1" s="169"/>
      <c r="C1" s="169"/>
      <c r="D1" s="169"/>
      <c r="E1" s="169"/>
    </row>
    <row r="2" spans="1:5" ht="15.95" customHeight="1" thickBot="1">
      <c r="A2" s="143"/>
      <c r="B2" s="144"/>
      <c r="C2" s="145"/>
      <c r="D2" s="145"/>
      <c r="E2" s="146" t="s">
        <v>131</v>
      </c>
    </row>
    <row r="3" spans="1:5" ht="23.25" customHeight="1">
      <c r="A3" s="163" t="s">
        <v>46</v>
      </c>
      <c r="B3" s="22" t="s">
        <v>47</v>
      </c>
      <c r="C3" s="166" t="s">
        <v>164</v>
      </c>
      <c r="D3" s="167"/>
      <c r="E3" s="168"/>
    </row>
    <row r="4" spans="1:5" ht="23.25" customHeight="1">
      <c r="A4" s="164"/>
      <c r="B4" s="6" t="s">
        <v>48</v>
      </c>
      <c r="C4" s="45">
        <v>550000</v>
      </c>
      <c r="D4" s="8" t="s">
        <v>49</v>
      </c>
      <c r="E4" s="46">
        <v>495000</v>
      </c>
    </row>
    <row r="5" spans="1:5" ht="23.25" customHeight="1">
      <c r="A5" s="164"/>
      <c r="B5" s="6" t="s">
        <v>50</v>
      </c>
      <c r="C5" s="44">
        <f>E5/C4</f>
        <v>0.9</v>
      </c>
      <c r="D5" s="8" t="s">
        <v>28</v>
      </c>
      <c r="E5" s="46">
        <f>E4</f>
        <v>495000</v>
      </c>
    </row>
    <row r="6" spans="1:5" ht="23.25" customHeight="1">
      <c r="A6" s="164"/>
      <c r="B6" s="6" t="s">
        <v>27</v>
      </c>
      <c r="C6" s="29" t="s">
        <v>165</v>
      </c>
      <c r="D6" s="8" t="s">
        <v>72</v>
      </c>
      <c r="E6" s="30" t="str">
        <f>C6&amp;"~"&amp;E7</f>
        <v>2024.07.18.~2024.07.22.</v>
      </c>
    </row>
    <row r="7" spans="1:5" ht="23.25" customHeight="1">
      <c r="A7" s="164"/>
      <c r="B7" s="6" t="s">
        <v>51</v>
      </c>
      <c r="C7" s="29" t="s">
        <v>128</v>
      </c>
      <c r="D7" s="8" t="s">
        <v>52</v>
      </c>
      <c r="E7" s="30" t="s">
        <v>166</v>
      </c>
    </row>
    <row r="8" spans="1:5" ht="23.25" customHeight="1">
      <c r="A8" s="164"/>
      <c r="B8" s="6" t="s">
        <v>53</v>
      </c>
      <c r="C8" s="29" t="s">
        <v>126</v>
      </c>
      <c r="D8" s="8" t="s">
        <v>30</v>
      </c>
      <c r="E8" s="30" t="s">
        <v>167</v>
      </c>
    </row>
    <row r="9" spans="1:5" ht="23.25" customHeight="1" thickBot="1">
      <c r="A9" s="165"/>
      <c r="B9" s="23" t="s">
        <v>54</v>
      </c>
      <c r="C9" s="31" t="s">
        <v>127</v>
      </c>
      <c r="D9" s="24" t="s">
        <v>55</v>
      </c>
      <c r="E9" s="32" t="s">
        <v>178</v>
      </c>
    </row>
    <row r="10" spans="1:5" ht="14.25" thickBot="1"/>
    <row r="11" spans="1:5" ht="23.25" customHeight="1">
      <c r="A11" s="163" t="s">
        <v>46</v>
      </c>
      <c r="B11" s="22" t="s">
        <v>47</v>
      </c>
      <c r="C11" s="166" t="s">
        <v>173</v>
      </c>
      <c r="D11" s="167"/>
      <c r="E11" s="168"/>
    </row>
    <row r="12" spans="1:5" ht="23.25" customHeight="1">
      <c r="A12" s="164"/>
      <c r="B12" s="6" t="s">
        <v>48</v>
      </c>
      <c r="C12" s="45">
        <v>1600000</v>
      </c>
      <c r="D12" s="8" t="s">
        <v>49</v>
      </c>
      <c r="E12" s="46">
        <v>1520000</v>
      </c>
    </row>
    <row r="13" spans="1:5" ht="23.25" customHeight="1">
      <c r="A13" s="164"/>
      <c r="B13" s="6" t="s">
        <v>50</v>
      </c>
      <c r="C13" s="44">
        <f>E13/C12</f>
        <v>0.95</v>
      </c>
      <c r="D13" s="8" t="s">
        <v>28</v>
      </c>
      <c r="E13" s="46">
        <f>E12</f>
        <v>1520000</v>
      </c>
    </row>
    <row r="14" spans="1:5" ht="23.25" customHeight="1">
      <c r="A14" s="164"/>
      <c r="B14" s="6" t="s">
        <v>27</v>
      </c>
      <c r="C14" s="29" t="s">
        <v>174</v>
      </c>
      <c r="D14" s="8" t="s">
        <v>72</v>
      </c>
      <c r="E14" s="30" t="str">
        <f>C14&amp;"~"&amp;E15</f>
        <v>2024.07.30.~2024.08.09.</v>
      </c>
    </row>
    <row r="15" spans="1:5" ht="23.25" customHeight="1">
      <c r="A15" s="164"/>
      <c r="B15" s="6" t="s">
        <v>51</v>
      </c>
      <c r="C15" s="29" t="s">
        <v>128</v>
      </c>
      <c r="D15" s="8" t="s">
        <v>52</v>
      </c>
      <c r="E15" s="30" t="s">
        <v>175</v>
      </c>
    </row>
    <row r="16" spans="1:5" ht="23.25" customHeight="1">
      <c r="A16" s="164"/>
      <c r="B16" s="6" t="s">
        <v>53</v>
      </c>
      <c r="C16" s="29" t="s">
        <v>126</v>
      </c>
      <c r="D16" s="8" t="s">
        <v>30</v>
      </c>
      <c r="E16" s="30" t="s">
        <v>176</v>
      </c>
    </row>
    <row r="17" spans="1:5" ht="23.25" customHeight="1" thickBot="1">
      <c r="A17" s="165"/>
      <c r="B17" s="23" t="s">
        <v>54</v>
      </c>
      <c r="C17" s="31" t="s">
        <v>127</v>
      </c>
      <c r="D17" s="24" t="s">
        <v>55</v>
      </c>
      <c r="E17" s="32" t="s">
        <v>177</v>
      </c>
    </row>
    <row r="18" spans="1:5" ht="14.25" thickBot="1"/>
    <row r="19" spans="1:5" ht="23.25" customHeight="1">
      <c r="A19" s="163" t="s">
        <v>46</v>
      </c>
      <c r="B19" s="22" t="s">
        <v>47</v>
      </c>
      <c r="C19" s="166" t="s">
        <v>179</v>
      </c>
      <c r="D19" s="167"/>
      <c r="E19" s="168"/>
    </row>
    <row r="20" spans="1:5" ht="23.25" customHeight="1">
      <c r="A20" s="164"/>
      <c r="B20" s="6" t="s">
        <v>48</v>
      </c>
      <c r="C20" s="45">
        <v>1140000</v>
      </c>
      <c r="D20" s="8" t="s">
        <v>49</v>
      </c>
      <c r="E20" s="46">
        <v>1089000</v>
      </c>
    </row>
    <row r="21" spans="1:5" ht="23.25" customHeight="1">
      <c r="A21" s="164"/>
      <c r="B21" s="6" t="s">
        <v>50</v>
      </c>
      <c r="C21" s="44">
        <f>E21/C20</f>
        <v>0.95526315789473681</v>
      </c>
      <c r="D21" s="8" t="s">
        <v>28</v>
      </c>
      <c r="E21" s="46">
        <f>E20</f>
        <v>1089000</v>
      </c>
    </row>
    <row r="22" spans="1:5" ht="23.25" customHeight="1">
      <c r="A22" s="164"/>
      <c r="B22" s="6" t="s">
        <v>27</v>
      </c>
      <c r="C22" s="29" t="s">
        <v>181</v>
      </c>
      <c r="D22" s="8" t="s">
        <v>72</v>
      </c>
      <c r="E22" s="147" t="str">
        <f>C22&amp;"~"&amp;E23</f>
        <v>2024.07.31.~2024.08.07.</v>
      </c>
    </row>
    <row r="23" spans="1:5" ht="23.25" customHeight="1">
      <c r="A23" s="164"/>
      <c r="B23" s="6" t="s">
        <v>51</v>
      </c>
      <c r="C23" s="29" t="s">
        <v>128</v>
      </c>
      <c r="D23" s="8" t="s">
        <v>52</v>
      </c>
      <c r="E23" s="148" t="s">
        <v>182</v>
      </c>
    </row>
    <row r="24" spans="1:5" ht="23.25" customHeight="1">
      <c r="A24" s="164"/>
      <c r="B24" s="6" t="s">
        <v>53</v>
      </c>
      <c r="C24" s="29" t="s">
        <v>126</v>
      </c>
      <c r="D24" s="8" t="s">
        <v>30</v>
      </c>
      <c r="E24" s="30" t="s">
        <v>184</v>
      </c>
    </row>
    <row r="25" spans="1:5" ht="23.25" customHeight="1" thickBot="1">
      <c r="A25" s="165"/>
      <c r="B25" s="23" t="s">
        <v>54</v>
      </c>
      <c r="C25" s="31" t="s">
        <v>127</v>
      </c>
      <c r="D25" s="24" t="s">
        <v>55</v>
      </c>
      <c r="E25" s="32" t="s">
        <v>186</v>
      </c>
    </row>
    <row r="26" spans="1:5" ht="14.25" thickBot="1"/>
    <row r="27" spans="1:5" ht="23.25" customHeight="1">
      <c r="A27" s="163" t="s">
        <v>46</v>
      </c>
      <c r="B27" s="22" t="s">
        <v>47</v>
      </c>
      <c r="C27" s="166" t="s">
        <v>187</v>
      </c>
      <c r="D27" s="167"/>
      <c r="E27" s="168"/>
    </row>
    <row r="28" spans="1:5" ht="23.25" customHeight="1">
      <c r="A28" s="164"/>
      <c r="B28" s="6" t="s">
        <v>48</v>
      </c>
      <c r="C28" s="45">
        <v>8000000</v>
      </c>
      <c r="D28" s="8" t="s">
        <v>49</v>
      </c>
      <c r="E28" s="46">
        <v>7680000</v>
      </c>
    </row>
    <row r="29" spans="1:5" ht="23.25" customHeight="1">
      <c r="A29" s="164"/>
      <c r="B29" s="6" t="s">
        <v>50</v>
      </c>
      <c r="C29" s="44">
        <f>E29/C28</f>
        <v>0.96</v>
      </c>
      <c r="D29" s="8" t="s">
        <v>28</v>
      </c>
      <c r="E29" s="46">
        <f>E28</f>
        <v>7680000</v>
      </c>
    </row>
    <row r="30" spans="1:5" ht="23.25" customHeight="1">
      <c r="A30" s="164"/>
      <c r="B30" s="6" t="s">
        <v>27</v>
      </c>
      <c r="C30" s="29" t="s">
        <v>180</v>
      </c>
      <c r="D30" s="8" t="s">
        <v>72</v>
      </c>
      <c r="E30" s="30" t="str">
        <f>C30&amp;"~"&amp;E31</f>
        <v>2024.07.31.~2024.08.30.</v>
      </c>
    </row>
    <row r="31" spans="1:5" ht="23.25" customHeight="1">
      <c r="A31" s="164"/>
      <c r="B31" s="6" t="s">
        <v>51</v>
      </c>
      <c r="C31" s="29" t="s">
        <v>128</v>
      </c>
      <c r="D31" s="8" t="s">
        <v>52</v>
      </c>
      <c r="E31" s="30" t="s">
        <v>188</v>
      </c>
    </row>
    <row r="32" spans="1:5" ht="23.25" customHeight="1">
      <c r="A32" s="164"/>
      <c r="B32" s="6" t="s">
        <v>53</v>
      </c>
      <c r="C32" s="29" t="s">
        <v>126</v>
      </c>
      <c r="D32" s="8" t="s">
        <v>30</v>
      </c>
      <c r="E32" s="30" t="s">
        <v>183</v>
      </c>
    </row>
    <row r="33" spans="1:5" ht="23.25" customHeight="1" thickBot="1">
      <c r="A33" s="165"/>
      <c r="B33" s="23" t="s">
        <v>54</v>
      </c>
      <c r="C33" s="31" t="s">
        <v>127</v>
      </c>
      <c r="D33" s="24" t="s">
        <v>55</v>
      </c>
      <c r="E33" s="32" t="s">
        <v>185</v>
      </c>
    </row>
  </sheetData>
  <mergeCells count="9">
    <mergeCell ref="A27:A33"/>
    <mergeCell ref="C27:E27"/>
    <mergeCell ref="A1:E1"/>
    <mergeCell ref="A3:A9"/>
    <mergeCell ref="C3:E3"/>
    <mergeCell ref="A11:A17"/>
    <mergeCell ref="C11:E11"/>
    <mergeCell ref="A19:A25"/>
    <mergeCell ref="C19:E19"/>
  </mergeCells>
  <phoneticPr fontId="5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32985-C2B7-4B57-B5F9-EDCD93B100DE}">
  <dimension ref="A1:F45"/>
  <sheetViews>
    <sheetView zoomScaleNormal="100" workbookViewId="0">
      <selection sqref="A1:F1"/>
    </sheetView>
  </sheetViews>
  <sheetFormatPr defaultRowHeight="13.5"/>
  <cols>
    <col min="1" max="1" width="17.109375" customWidth="1"/>
    <col min="2" max="2" width="22" style="151" customWidth="1"/>
    <col min="3" max="3" width="22.109375" style="151" customWidth="1"/>
    <col min="4" max="4" width="15.5546875" style="151" customWidth="1"/>
    <col min="5" max="6" width="15.5546875" customWidth="1"/>
  </cols>
  <sheetData>
    <row r="1" spans="1:6" ht="39" customHeight="1">
      <c r="A1" s="169" t="s">
        <v>91</v>
      </c>
      <c r="B1" s="169"/>
      <c r="C1" s="169"/>
      <c r="D1" s="169"/>
      <c r="E1" s="169"/>
      <c r="F1" s="169"/>
    </row>
    <row r="2" spans="1:6" ht="15.95" customHeight="1" thickBot="1">
      <c r="A2" s="143"/>
      <c r="B2" s="149"/>
      <c r="C2" s="150"/>
      <c r="D2" s="150"/>
      <c r="E2" s="145"/>
      <c r="F2" s="146" t="s">
        <v>131</v>
      </c>
    </row>
    <row r="3" spans="1:6" ht="25.5" customHeight="1">
      <c r="A3" s="34" t="s">
        <v>26</v>
      </c>
      <c r="B3" s="184" t="str">
        <f>계약현황공개!C3</f>
        <v>2024. 자립기술훈련(영상편집) 그래픽소프트웨어 구입</v>
      </c>
      <c r="C3" s="185"/>
      <c r="D3" s="185"/>
      <c r="E3" s="185"/>
      <c r="F3" s="186"/>
    </row>
    <row r="4" spans="1:6" ht="25.5" customHeight="1">
      <c r="A4" s="170" t="s">
        <v>33</v>
      </c>
      <c r="B4" s="188" t="s">
        <v>27</v>
      </c>
      <c r="C4" s="188" t="s">
        <v>72</v>
      </c>
      <c r="D4" s="17" t="s">
        <v>34</v>
      </c>
      <c r="E4" s="17" t="s">
        <v>28</v>
      </c>
      <c r="F4" s="35" t="s">
        <v>38</v>
      </c>
    </row>
    <row r="5" spans="1:6" ht="25.5" customHeight="1">
      <c r="A5" s="187"/>
      <c r="B5" s="189"/>
      <c r="C5" s="189"/>
      <c r="D5" s="5" t="s">
        <v>35</v>
      </c>
      <c r="E5" s="5" t="s">
        <v>29</v>
      </c>
      <c r="F5" s="36" t="s">
        <v>36</v>
      </c>
    </row>
    <row r="6" spans="1:6" ht="25.5" customHeight="1">
      <c r="A6" s="187"/>
      <c r="B6" s="190" t="str">
        <f>계약현황공개!C6</f>
        <v>2024.07.18.</v>
      </c>
      <c r="C6" s="190" t="str">
        <f>계약현황공개!E6</f>
        <v>2024.07.18.~2024.07.22.</v>
      </c>
      <c r="D6" s="192">
        <f>계약현황공개!C4</f>
        <v>550000</v>
      </c>
      <c r="E6" s="192">
        <f>계약현황공개!E4</f>
        <v>495000</v>
      </c>
      <c r="F6" s="193">
        <f>계약현황공개!C5</f>
        <v>0.9</v>
      </c>
    </row>
    <row r="7" spans="1:6" ht="25.5" customHeight="1">
      <c r="A7" s="171"/>
      <c r="B7" s="191"/>
      <c r="C7" s="191"/>
      <c r="D7" s="191"/>
      <c r="E7" s="191"/>
      <c r="F7" s="194"/>
    </row>
    <row r="8" spans="1:6" ht="25.5" customHeight="1">
      <c r="A8" s="170" t="s">
        <v>30</v>
      </c>
      <c r="B8" s="17" t="s">
        <v>31</v>
      </c>
      <c r="C8" s="17" t="s">
        <v>40</v>
      </c>
      <c r="D8" s="172" t="s">
        <v>94</v>
      </c>
      <c r="E8" s="173"/>
      <c r="F8" s="174"/>
    </row>
    <row r="9" spans="1:6" ht="25.5" customHeight="1">
      <c r="A9" s="171"/>
      <c r="B9" s="98" t="str">
        <f>계약현황공개!E8</f>
        <v>주식회사 에쓰피케이</v>
      </c>
      <c r="C9" s="33" t="s">
        <v>191</v>
      </c>
      <c r="D9" s="175" t="str">
        <f>계약현황공개!E9</f>
        <v>서울특별시 강남구 학동로 31길 12, 4층</v>
      </c>
      <c r="E9" s="176"/>
      <c r="F9" s="177"/>
    </row>
    <row r="10" spans="1:6" ht="25.5" customHeight="1">
      <c r="A10" s="37" t="s">
        <v>39</v>
      </c>
      <c r="B10" s="178" t="s">
        <v>138</v>
      </c>
      <c r="C10" s="179"/>
      <c r="D10" s="179"/>
      <c r="E10" s="179"/>
      <c r="F10" s="180"/>
    </row>
    <row r="11" spans="1:6" ht="25.5" customHeight="1">
      <c r="A11" s="37" t="s">
        <v>37</v>
      </c>
      <c r="B11" s="178" t="s">
        <v>113</v>
      </c>
      <c r="C11" s="179"/>
      <c r="D11" s="179"/>
      <c r="E11" s="179"/>
      <c r="F11" s="180"/>
    </row>
    <row r="12" spans="1:6" ht="25.5" customHeight="1" thickBot="1">
      <c r="A12" s="38" t="s">
        <v>32</v>
      </c>
      <c r="B12" s="181" t="s">
        <v>87</v>
      </c>
      <c r="C12" s="182"/>
      <c r="D12" s="182"/>
      <c r="E12" s="182"/>
      <c r="F12" s="183"/>
    </row>
    <row r="13" spans="1:6" ht="14.25" thickBot="1"/>
    <row r="14" spans="1:6" ht="25.5" customHeight="1">
      <c r="A14" s="34" t="s">
        <v>26</v>
      </c>
      <c r="B14" s="184" t="str">
        <f>계약현황공개!C11</f>
        <v>청소년폭력 사각지대 지원사업 "체인지업 매니저" 프로그램 영상 제작</v>
      </c>
      <c r="C14" s="185"/>
      <c r="D14" s="185"/>
      <c r="E14" s="185"/>
      <c r="F14" s="186"/>
    </row>
    <row r="15" spans="1:6" ht="25.5" customHeight="1">
      <c r="A15" s="170" t="s">
        <v>33</v>
      </c>
      <c r="B15" s="188" t="s">
        <v>27</v>
      </c>
      <c r="C15" s="188" t="s">
        <v>72</v>
      </c>
      <c r="D15" s="17" t="s">
        <v>34</v>
      </c>
      <c r="E15" s="17" t="s">
        <v>28</v>
      </c>
      <c r="F15" s="35" t="s">
        <v>38</v>
      </c>
    </row>
    <row r="16" spans="1:6" ht="25.5" customHeight="1">
      <c r="A16" s="187"/>
      <c r="B16" s="189"/>
      <c r="C16" s="189"/>
      <c r="D16" s="5" t="s">
        <v>35</v>
      </c>
      <c r="E16" s="5" t="s">
        <v>29</v>
      </c>
      <c r="F16" s="36" t="s">
        <v>36</v>
      </c>
    </row>
    <row r="17" spans="1:6" ht="25.5" customHeight="1">
      <c r="A17" s="187"/>
      <c r="B17" s="190" t="str">
        <f>계약현황공개!C14</f>
        <v>2024.07.30.</v>
      </c>
      <c r="C17" s="190" t="str">
        <f>계약현황공개!E14</f>
        <v>2024.07.30.~2024.08.09.</v>
      </c>
      <c r="D17" s="192">
        <f>계약현황공개!C12</f>
        <v>1600000</v>
      </c>
      <c r="E17" s="192">
        <f>계약현황공개!E13</f>
        <v>1520000</v>
      </c>
      <c r="F17" s="193">
        <f>계약현황공개!C13</f>
        <v>0.95</v>
      </c>
    </row>
    <row r="18" spans="1:6" ht="25.5" customHeight="1">
      <c r="A18" s="171"/>
      <c r="B18" s="191"/>
      <c r="C18" s="191"/>
      <c r="D18" s="191"/>
      <c r="E18" s="191"/>
      <c r="F18" s="194"/>
    </row>
    <row r="19" spans="1:6" ht="25.5" customHeight="1">
      <c r="A19" s="170" t="s">
        <v>30</v>
      </c>
      <c r="B19" s="17" t="s">
        <v>31</v>
      </c>
      <c r="C19" s="17" t="s">
        <v>40</v>
      </c>
      <c r="D19" s="172" t="s">
        <v>94</v>
      </c>
      <c r="E19" s="173"/>
      <c r="F19" s="174"/>
    </row>
    <row r="20" spans="1:6" ht="25.5" customHeight="1">
      <c r="A20" s="171"/>
      <c r="B20" s="98" t="str">
        <f>계약현황공개!E16</f>
        <v>올롸잍</v>
      </c>
      <c r="C20" s="33" t="s">
        <v>190</v>
      </c>
      <c r="D20" s="175" t="str">
        <f>계약현황공개!E17</f>
        <v>경기도 성남시 중원구 광명로 202, 402동 1502호</v>
      </c>
      <c r="E20" s="176"/>
      <c r="F20" s="177"/>
    </row>
    <row r="21" spans="1:6" ht="25.5" customHeight="1">
      <c r="A21" s="37" t="s">
        <v>39</v>
      </c>
      <c r="B21" s="178" t="s">
        <v>138</v>
      </c>
      <c r="C21" s="179"/>
      <c r="D21" s="179"/>
      <c r="E21" s="179"/>
      <c r="F21" s="180"/>
    </row>
    <row r="22" spans="1:6" ht="25.5" customHeight="1">
      <c r="A22" s="37" t="s">
        <v>37</v>
      </c>
      <c r="B22" s="178" t="s">
        <v>113</v>
      </c>
      <c r="C22" s="179"/>
      <c r="D22" s="179"/>
      <c r="E22" s="179"/>
      <c r="F22" s="180"/>
    </row>
    <row r="23" spans="1:6" ht="25.5" customHeight="1" thickBot="1">
      <c r="A23" s="38" t="s">
        <v>32</v>
      </c>
      <c r="B23" s="181" t="s">
        <v>87</v>
      </c>
      <c r="C23" s="182"/>
      <c r="D23" s="182"/>
      <c r="E23" s="182"/>
      <c r="F23" s="183"/>
    </row>
    <row r="24" spans="1:6" ht="14.25" thickBot="1"/>
    <row r="25" spans="1:6" ht="25.5" customHeight="1">
      <c r="A25" s="34" t="s">
        <v>26</v>
      </c>
      <c r="B25" s="195" t="str">
        <f>계약현황공개!C19</f>
        <v>청소년폭력 사각지대 지원사업 체인지업 매니저 프로그램 물품제작</v>
      </c>
      <c r="C25" s="185"/>
      <c r="D25" s="185"/>
      <c r="E25" s="185"/>
      <c r="F25" s="186"/>
    </row>
    <row r="26" spans="1:6" ht="25.5" customHeight="1">
      <c r="A26" s="170" t="s">
        <v>33</v>
      </c>
      <c r="B26" s="188" t="s">
        <v>27</v>
      </c>
      <c r="C26" s="188" t="s">
        <v>72</v>
      </c>
      <c r="D26" s="17" t="s">
        <v>34</v>
      </c>
      <c r="E26" s="17" t="s">
        <v>28</v>
      </c>
      <c r="F26" s="35" t="s">
        <v>38</v>
      </c>
    </row>
    <row r="27" spans="1:6" ht="25.5" customHeight="1">
      <c r="A27" s="187"/>
      <c r="B27" s="189"/>
      <c r="C27" s="189"/>
      <c r="D27" s="5" t="s">
        <v>35</v>
      </c>
      <c r="E27" s="5" t="s">
        <v>29</v>
      </c>
      <c r="F27" s="36" t="s">
        <v>36</v>
      </c>
    </row>
    <row r="28" spans="1:6" ht="25.5" customHeight="1">
      <c r="A28" s="187"/>
      <c r="B28" s="190" t="str">
        <f>계약현황공개!C22</f>
        <v>2024.07.31.</v>
      </c>
      <c r="C28" s="190" t="str">
        <f>계약현황공개!E22</f>
        <v>2024.07.31.~2024.08.07.</v>
      </c>
      <c r="D28" s="192">
        <f>계약현황공개!C20</f>
        <v>1140000</v>
      </c>
      <c r="E28" s="192">
        <f>계약현황공개!E21</f>
        <v>1089000</v>
      </c>
      <c r="F28" s="193">
        <f>계약현황공개!C21</f>
        <v>0.95526315789473681</v>
      </c>
    </row>
    <row r="29" spans="1:6" ht="25.5" customHeight="1">
      <c r="A29" s="171"/>
      <c r="B29" s="191"/>
      <c r="C29" s="191"/>
      <c r="D29" s="191"/>
      <c r="E29" s="191"/>
      <c r="F29" s="194"/>
    </row>
    <row r="30" spans="1:6" ht="25.5" customHeight="1">
      <c r="A30" s="170" t="s">
        <v>30</v>
      </c>
      <c r="B30" s="17" t="s">
        <v>31</v>
      </c>
      <c r="C30" s="17" t="s">
        <v>40</v>
      </c>
      <c r="D30" s="172" t="s">
        <v>94</v>
      </c>
      <c r="E30" s="173"/>
      <c r="F30" s="174"/>
    </row>
    <row r="31" spans="1:6" ht="25.5" customHeight="1">
      <c r="A31" s="171"/>
      <c r="B31" s="98" t="str">
        <f>계약현황공개!E24</f>
        <v>(주)대성네트웍스</v>
      </c>
      <c r="C31" s="33" t="s">
        <v>189</v>
      </c>
      <c r="D31" s="175" t="str">
        <f>계약현황공개!E25</f>
        <v>경기도 성남시 분당구 매화로 51, 302-1 에이치호</v>
      </c>
      <c r="E31" s="176"/>
      <c r="F31" s="177"/>
    </row>
    <row r="32" spans="1:6" ht="25.5" customHeight="1">
      <c r="A32" s="37" t="s">
        <v>39</v>
      </c>
      <c r="B32" s="178" t="s">
        <v>138</v>
      </c>
      <c r="C32" s="179"/>
      <c r="D32" s="179"/>
      <c r="E32" s="179"/>
      <c r="F32" s="180"/>
    </row>
    <row r="33" spans="1:6" ht="25.5" customHeight="1">
      <c r="A33" s="37" t="s">
        <v>37</v>
      </c>
      <c r="B33" s="178" t="s">
        <v>113</v>
      </c>
      <c r="C33" s="179"/>
      <c r="D33" s="179"/>
      <c r="E33" s="179"/>
      <c r="F33" s="180"/>
    </row>
    <row r="34" spans="1:6" ht="25.5" customHeight="1" thickBot="1">
      <c r="A34" s="38" t="s">
        <v>32</v>
      </c>
      <c r="B34" s="181" t="s">
        <v>87</v>
      </c>
      <c r="C34" s="182"/>
      <c r="D34" s="182"/>
      <c r="E34" s="182"/>
      <c r="F34" s="183"/>
    </row>
    <row r="35" spans="1:6" ht="14.25" thickBot="1"/>
    <row r="36" spans="1:6" ht="25.5" customHeight="1">
      <c r="A36" s="34" t="s">
        <v>26</v>
      </c>
      <c r="B36" s="184" t="str">
        <f>계약현황공개!C27</f>
        <v>청소년폭력 예방 및 대응사업 체험키트 물품제작</v>
      </c>
      <c r="C36" s="185"/>
      <c r="D36" s="185"/>
      <c r="E36" s="185"/>
      <c r="F36" s="186"/>
    </row>
    <row r="37" spans="1:6" ht="25.5" customHeight="1">
      <c r="A37" s="170" t="s">
        <v>33</v>
      </c>
      <c r="B37" s="188" t="s">
        <v>27</v>
      </c>
      <c r="C37" s="188" t="s">
        <v>72</v>
      </c>
      <c r="D37" s="17" t="s">
        <v>34</v>
      </c>
      <c r="E37" s="17" t="s">
        <v>28</v>
      </c>
      <c r="F37" s="35" t="s">
        <v>38</v>
      </c>
    </row>
    <row r="38" spans="1:6" ht="25.5" customHeight="1">
      <c r="A38" s="187"/>
      <c r="B38" s="189"/>
      <c r="C38" s="189"/>
      <c r="D38" s="5" t="s">
        <v>35</v>
      </c>
      <c r="E38" s="5" t="s">
        <v>29</v>
      </c>
      <c r="F38" s="36" t="s">
        <v>36</v>
      </c>
    </row>
    <row r="39" spans="1:6" ht="25.5" customHeight="1">
      <c r="A39" s="187"/>
      <c r="B39" s="190" t="str">
        <f>계약현황공개!C30</f>
        <v>2024.07.31.</v>
      </c>
      <c r="C39" s="190" t="str">
        <f>계약현황공개!E30</f>
        <v>2024.07.31.~2024.08.30.</v>
      </c>
      <c r="D39" s="192">
        <f>계약현황공개!C28</f>
        <v>8000000</v>
      </c>
      <c r="E39" s="192">
        <f>계약현황공개!E29</f>
        <v>7680000</v>
      </c>
      <c r="F39" s="193">
        <f>계약현황공개!C29</f>
        <v>0.96</v>
      </c>
    </row>
    <row r="40" spans="1:6" ht="25.5" customHeight="1">
      <c r="A40" s="171"/>
      <c r="B40" s="191"/>
      <c r="C40" s="191"/>
      <c r="D40" s="191"/>
      <c r="E40" s="191"/>
      <c r="F40" s="194"/>
    </row>
    <row r="41" spans="1:6" ht="25.5" customHeight="1">
      <c r="A41" s="170" t="s">
        <v>30</v>
      </c>
      <c r="B41" s="17" t="s">
        <v>31</v>
      </c>
      <c r="C41" s="17" t="s">
        <v>40</v>
      </c>
      <c r="D41" s="172" t="s">
        <v>94</v>
      </c>
      <c r="E41" s="173"/>
      <c r="F41" s="174"/>
    </row>
    <row r="42" spans="1:6" ht="25.5" customHeight="1">
      <c r="A42" s="171"/>
      <c r="B42" s="98" t="str">
        <f>계약현황공개!E32</f>
        <v>(주)대성네트웍스</v>
      </c>
      <c r="C42" s="33" t="s">
        <v>189</v>
      </c>
      <c r="D42" s="175" t="str">
        <f>계약현황공개!E33</f>
        <v>경기도 성남시 분당구 매화로 51, 302-1 에이치호</v>
      </c>
      <c r="E42" s="176"/>
      <c r="F42" s="177"/>
    </row>
    <row r="43" spans="1:6" ht="25.5" customHeight="1">
      <c r="A43" s="37" t="s">
        <v>39</v>
      </c>
      <c r="B43" s="178" t="s">
        <v>138</v>
      </c>
      <c r="C43" s="179"/>
      <c r="D43" s="179"/>
      <c r="E43" s="179"/>
      <c r="F43" s="180"/>
    </row>
    <row r="44" spans="1:6" ht="25.5" customHeight="1">
      <c r="A44" s="37" t="s">
        <v>37</v>
      </c>
      <c r="B44" s="178" t="s">
        <v>113</v>
      </c>
      <c r="C44" s="179"/>
      <c r="D44" s="179"/>
      <c r="E44" s="179"/>
      <c r="F44" s="180"/>
    </row>
    <row r="45" spans="1:6" ht="25.5" customHeight="1" thickBot="1">
      <c r="A45" s="38" t="s">
        <v>32</v>
      </c>
      <c r="B45" s="181" t="s">
        <v>87</v>
      </c>
      <c r="C45" s="182"/>
      <c r="D45" s="182"/>
      <c r="E45" s="182"/>
      <c r="F45" s="183"/>
    </row>
  </sheetData>
  <mergeCells count="61">
    <mergeCell ref="B12:F12"/>
    <mergeCell ref="A1:F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D8:F8"/>
    <mergeCell ref="D9:F9"/>
    <mergeCell ref="B10:F10"/>
    <mergeCell ref="B11:F11"/>
    <mergeCell ref="B23:F23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19:A20"/>
    <mergeCell ref="D19:F19"/>
    <mergeCell ref="D20:F20"/>
    <mergeCell ref="B21:F21"/>
    <mergeCell ref="B22:F22"/>
    <mergeCell ref="B34:F34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30:A31"/>
    <mergeCell ref="D30:F30"/>
    <mergeCell ref="D31:F31"/>
    <mergeCell ref="B32:F32"/>
    <mergeCell ref="B33:F33"/>
    <mergeCell ref="B45:F45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41:A42"/>
    <mergeCell ref="D41:F41"/>
    <mergeCell ref="D42:F42"/>
    <mergeCell ref="B43:F43"/>
    <mergeCell ref="B44:F44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2024-08-14T03:51:08Z</dcterms:modified>
</cp:coreProperties>
</file>