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장일석\105.계약관련\계약현황공개\"/>
    </mc:Choice>
  </mc:AlternateContent>
  <bookViews>
    <workbookView xWindow="0" yWindow="0" windowWidth="28800" windowHeight="12390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66" i="9" l="1"/>
  <c r="F96" i="9"/>
  <c r="F86" i="9"/>
  <c r="F76" i="9"/>
  <c r="F56" i="9"/>
  <c r="F46" i="9"/>
  <c r="F36" i="9"/>
  <c r="F26" i="9"/>
  <c r="F16" i="9"/>
  <c r="E75" i="8" l="1"/>
  <c r="C75" i="8"/>
  <c r="E68" i="8"/>
  <c r="C68" i="8"/>
  <c r="E61" i="8"/>
  <c r="C61" i="8"/>
  <c r="E54" i="8"/>
  <c r="C54" i="8"/>
  <c r="E47" i="8"/>
  <c r="C47" i="8"/>
  <c r="E40" i="8"/>
  <c r="C40" i="8"/>
  <c r="E33" i="8"/>
  <c r="C33" i="8"/>
  <c r="E26" i="8"/>
  <c r="C26" i="8"/>
  <c r="E19" i="8"/>
  <c r="C19" i="8"/>
  <c r="E12" i="8"/>
  <c r="C12" i="8"/>
  <c r="F6" i="9" l="1"/>
  <c r="C5" i="8" l="1"/>
  <c r="F5" i="6" l="1"/>
  <c r="H5" i="6" s="1"/>
  <c r="F6" i="6"/>
  <c r="H6" i="6" s="1"/>
  <c r="F7" i="6"/>
  <c r="H7" i="6" s="1"/>
  <c r="F8" i="6"/>
  <c r="H8" i="6" s="1"/>
  <c r="F9" i="6"/>
  <c r="H9" i="6" s="1"/>
  <c r="F10" i="6"/>
  <c r="H10" i="6" s="1"/>
  <c r="F13" i="6"/>
  <c r="H13" i="6" s="1"/>
  <c r="F4" i="6"/>
  <c r="H4" i="6" s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<sst xmlns="http://schemas.openxmlformats.org/spreadsheetml/2006/main" count="803" uniqueCount="278">
  <si>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</si>
  <si>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</si>
  <si>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</si>
  <si>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</si>
  <si>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</si>
  <si>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</si>
  <si>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</si>
  <si>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</si>
  <si>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</si>
  <si>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</si>
  <si>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</si>
  <si>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</si>
  <si>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</si>
  <si>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</si>
  <si>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</si>
  <si>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</si>
  <si>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</si>
  <si>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</si>
  <si>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</si>
  <si>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</si>
  <si>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</si>
  <si>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</si>
  <si>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</si>
  <si>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</si>
  <si>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</si>
  <si>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</si>
  <si>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</si>
  <si>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</si>
  <si>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</si>
  <si>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</si>
  <si>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</si>
  <si>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</si>
  <si>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</si>
  <si>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</si>
  <si>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</si>
  <si>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</si>
  <si>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</si>
  <si>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</si>
  <si>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</si>
  <si>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</si>
  <si>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</si>
  <si>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</si>
  <si>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</si>
  <si>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</si>
  <si>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</si>
  <si>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</si>
  <si>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</si>
  <si>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</si>
  <si>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</si>
  <si>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</si>
  <si>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</si>
  <si>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</si>
  <si>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</si>
  <si>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</si>
  <si>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</si>
  <si>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</si>
  <si>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</si>
  <si>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</si>
  <si>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</si>
  <si>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</si>
  <si>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</si>
  <si>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</si>
  <si>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</si>
  <si>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</si>
  <si>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</si>
  <si>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</si>
  <si>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</si>
  <si>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</si>
  <si>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</si>
  <si>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</si>
  <si>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</si>
  <si>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</si>
  <si>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</si>
  <si>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</si>
  <si>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</si>
  <si>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</si>
  <si>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</si>
  <si>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</si>
  <si>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</si>
  <si>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</si>
  <si>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</si>
  <si>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</si>
  <si>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</si>
  <si>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</si>
  <si>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</si>
  <si>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</si>
  <si>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</si>
  <si>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</si>
  <si>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</si>
  <si>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</si>
  <si>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</si>
  <si>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</si>
  <si>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</si>
  <si>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</si>
  <si>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</si>
  <si>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</si>
  <si>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</si>
  <si>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</si>
  <si>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</si>
  <si>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</si>
  <si>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</si>
  <si>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</si>
  <si>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</si>
  <si>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</si>
  <si>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</si>
  <si>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</si>
  <si>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</si>
  <si>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</si>
  <si>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</si>
  <si>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</si>
  <si>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</si>
  <si>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</si>
  <si>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</si>
  <si>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</si>
  <si>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</si>
  <si>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</si>
  <si>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</si>
  <si>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</si>
  <si>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</si>
  <si>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</si>
  <si>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</si>
  <si>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</si>
  <si>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</si>
  <si>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</si>
  <si>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</si>
  <si>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</si>
  <si>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</si>
  <si>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</si>
  <si>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</si>
  <si>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</si>
  <si>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</si>
  <si>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</si>
  <si>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</si>
  <si>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</si>
  <si>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</si>
  <si>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</si>
  <si>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</si>
  <si>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</si>
  <si>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</si>
  <si>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</si>
  <si>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</si>
  <si>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</si>
  <si>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</si>
  <si>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</si>
  <si>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</si>
  <si>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</si>
  <si>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</si>
  <si>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</si>
  <si>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</si>
  <si>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</si>
  <si>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</si>
  <si>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</si>
  <si>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수의단가</t>
  </si>
  <si>
    <t>식</t>
  </si>
  <si>
    <t>해당사항 없음</t>
    <phoneticPr fontId="4" type="noConversion"/>
  </si>
  <si>
    <t>수의 1인 견적</t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</si>
  <si>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</si>
  <si>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</si>
  <si>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</si>
  <si>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2021.09.06.</t>
    <phoneticPr fontId="4" type="noConversion"/>
  </si>
  <si>
    <t>물품 발주계획(10월)</t>
    <phoneticPr fontId="4" type="noConversion"/>
  </si>
  <si>
    <t>용역 발주계획(10월)</t>
    <phoneticPr fontId="4" type="noConversion"/>
  </si>
  <si>
    <t>공사 발주계획(10월)</t>
    <phoneticPr fontId="4" type="noConversion"/>
  </si>
  <si>
    <t>하반기 시설물 개선공사</t>
    <phoneticPr fontId="4" type="noConversion"/>
  </si>
  <si>
    <t>건축</t>
    <phoneticPr fontId="4" type="noConversion"/>
  </si>
  <si>
    <t>수의계약</t>
  </si>
  <si>
    <t>기획운영팀</t>
  </si>
  <si>
    <t>임흥국</t>
  </si>
  <si>
    <t>031-729-9416</t>
  </si>
  <si>
    <t>(수시)2021. 성남시청소년어울림마당 임차</t>
    <phoneticPr fontId="4" type="noConversion"/>
  </si>
  <si>
    <t>커넥티움</t>
    <phoneticPr fontId="4" type="noConversion"/>
  </si>
  <si>
    <t>2021.09.06.</t>
    <phoneticPr fontId="4" type="noConversion"/>
  </si>
  <si>
    <t>2021.09.11.</t>
    <phoneticPr fontId="4" type="noConversion"/>
  </si>
  <si>
    <t>(수시)2021. 성남시청소년어울림마당 행사 진행</t>
    <phoneticPr fontId="4" type="noConversion"/>
  </si>
  <si>
    <t>위드에니멀</t>
    <phoneticPr fontId="4" type="noConversion"/>
  </si>
  <si>
    <t>2021.09.30.</t>
    <phoneticPr fontId="4" type="noConversion"/>
  </si>
  <si>
    <t>공연장 운영물품 구입</t>
    <phoneticPr fontId="4" type="noConversion"/>
  </si>
  <si>
    <t>2021.09.01.</t>
    <phoneticPr fontId="4" type="noConversion"/>
  </si>
  <si>
    <t>2021.09.01.~2021.09.03.</t>
    <phoneticPr fontId="4" type="noConversion"/>
  </si>
  <si>
    <t>2021.09.03.</t>
    <phoneticPr fontId="4" type="noConversion"/>
  </si>
  <si>
    <t>루시스스테이지</t>
    <phoneticPr fontId="4" type="noConversion"/>
  </si>
  <si>
    <t>성남시 중원구 산성대로 382번길 21-1</t>
    <phoneticPr fontId="4" type="noConversion"/>
  </si>
  <si>
    <t>2021. 성남시청소년어울림마당 임차</t>
    <phoneticPr fontId="4" type="noConversion"/>
  </si>
  <si>
    <t>2021.09.06.</t>
    <phoneticPr fontId="4" type="noConversion"/>
  </si>
  <si>
    <t>2021.09.07.~2021.09.11.</t>
    <phoneticPr fontId="4" type="noConversion"/>
  </si>
  <si>
    <t>2021.09.11.</t>
    <phoneticPr fontId="4" type="noConversion"/>
  </si>
  <si>
    <t>커넥티움</t>
    <phoneticPr fontId="4" type="noConversion"/>
  </si>
  <si>
    <t>용인시 기흥구 중부대로 184</t>
    <phoneticPr fontId="4" type="noConversion"/>
  </si>
  <si>
    <t>2021. 성남시청소년어울림마당 행사 진행</t>
    <phoneticPr fontId="4" type="noConversion"/>
  </si>
  <si>
    <t>위드에니멀</t>
    <phoneticPr fontId="4" type="noConversion"/>
  </si>
  <si>
    <t>성남시 분당구 불정로 386번길</t>
    <phoneticPr fontId="4" type="noConversion"/>
  </si>
  <si>
    <t>청소년운영위원회실 환경개선 운영물품</t>
    <phoneticPr fontId="4" type="noConversion"/>
  </si>
  <si>
    <t>2021.09.06.~2021.09.10.</t>
    <phoneticPr fontId="4" type="noConversion"/>
  </si>
  <si>
    <t>2021.09.10.</t>
    <phoneticPr fontId="4" type="noConversion"/>
  </si>
  <si>
    <t>㈜주원공영</t>
    <phoneticPr fontId="4" type="noConversion"/>
  </si>
  <si>
    <t>성남시 중원구 산성대로 344-1, 3층</t>
    <phoneticPr fontId="4" type="noConversion"/>
  </si>
  <si>
    <t>2021. 성남시청소년어울림마당 홍보물 제작</t>
    <phoneticPr fontId="4" type="noConversion"/>
  </si>
  <si>
    <t>2021.09.07.</t>
    <phoneticPr fontId="4" type="noConversion"/>
  </si>
  <si>
    <t>2021.09.07.~2021.09.10.</t>
    <phoneticPr fontId="4" type="noConversion"/>
  </si>
  <si>
    <t>조아트</t>
    <phoneticPr fontId="4" type="noConversion"/>
  </si>
  <si>
    <t>성남시 수정구 수정로 251번길 7</t>
    <phoneticPr fontId="4" type="noConversion"/>
  </si>
  <si>
    <t>2021. 청소년진로직업체험 청바지 프로젝트 운영물품 구입</t>
    <phoneticPr fontId="4" type="noConversion"/>
  </si>
  <si>
    <t>2021.09.13.</t>
    <phoneticPr fontId="4" type="noConversion"/>
  </si>
  <si>
    <t>2021.09.13.~2021.09.13.</t>
    <phoneticPr fontId="4" type="noConversion"/>
  </si>
  <si>
    <t>㈜어썸스쿨</t>
    <phoneticPr fontId="4" type="noConversion"/>
  </si>
  <si>
    <t>서울 성동구 왕십리로 115</t>
    <phoneticPr fontId="4" type="noConversion"/>
  </si>
  <si>
    <t>2021년 하반기 시설물 정기안전점검 실시</t>
    <phoneticPr fontId="4" type="noConversion"/>
  </si>
  <si>
    <t>2021.09.16.</t>
    <phoneticPr fontId="4" type="noConversion"/>
  </si>
  <si>
    <t>2021.09.16.~2021.10.08.</t>
    <phoneticPr fontId="4" type="noConversion"/>
  </si>
  <si>
    <t>시설물안전연구원주식회사</t>
    <phoneticPr fontId="4" type="noConversion"/>
  </si>
  <si>
    <t>성남시 중원구 광명로 115</t>
    <phoneticPr fontId="4" type="noConversion"/>
  </si>
  <si>
    <t>제3종 시설물 지정을 위한 실태점검 실시</t>
    <phoneticPr fontId="4" type="noConversion"/>
  </si>
  <si>
    <t>작은도서관 청소 및 집기류 소독</t>
    <phoneticPr fontId="4" type="noConversion"/>
  </si>
  <si>
    <t>2021.09.29.</t>
    <phoneticPr fontId="4" type="noConversion"/>
  </si>
  <si>
    <t>2021.09.29.~2021.10.03.</t>
    <phoneticPr fontId="4" type="noConversion"/>
  </si>
  <si>
    <t>2021.10.03.</t>
    <phoneticPr fontId="4" type="noConversion"/>
  </si>
  <si>
    <t>㈜한창</t>
    <phoneticPr fontId="4" type="noConversion"/>
  </si>
  <si>
    <t>성남시 중원구 희망로 323 월드뷰상가 201</t>
    <phoneticPr fontId="4" type="noConversion"/>
  </si>
  <si>
    <t>2021.09.30.</t>
    <phoneticPr fontId="4" type="noConversion"/>
  </si>
  <si>
    <t>제12회 성남시청소년 온라인창의과학축제 방송송출 계약</t>
    <phoneticPr fontId="4" type="noConversion"/>
  </si>
  <si>
    <t>2021.10.01.~2021.10.30.</t>
    <phoneticPr fontId="4" type="noConversion"/>
  </si>
  <si>
    <t>환경 개선공사</t>
    <phoneticPr fontId="4" type="noConversion"/>
  </si>
  <si>
    <t>2021.09.30.</t>
    <phoneticPr fontId="4" type="noConversion"/>
  </si>
  <si>
    <t>2021.09.30.~2021.10.06.</t>
    <phoneticPr fontId="4" type="noConversion"/>
  </si>
  <si>
    <t>2021.10.06.</t>
    <phoneticPr fontId="4" type="noConversion"/>
  </si>
  <si>
    <t>주식회사 집텍</t>
    <phoneticPr fontId="4" type="noConversion"/>
  </si>
  <si>
    <t>성남시 중원구 광명로 342번길 2</t>
    <phoneticPr fontId="4" type="noConversion"/>
  </si>
  <si>
    <t>전자수의시담</t>
    <phoneticPr fontId="4" type="noConversion"/>
  </si>
  <si>
    <t>커넥티움</t>
    <phoneticPr fontId="4" type="noConversion"/>
  </si>
  <si>
    <t>2021.09.01.~
2021.09.03.</t>
    <phoneticPr fontId="4" type="noConversion"/>
  </si>
  <si>
    <t>루시스스테이지</t>
  </si>
  <si>
    <t>최인현</t>
    <phoneticPr fontId="4" type="noConversion"/>
  </si>
  <si>
    <t>성남시 중원구 산성대로 382번길 21-1</t>
  </si>
  <si>
    <t>공연장 운영물품 구입</t>
  </si>
  <si>
    <t>2021. 성남시청소년어울림마당 임차</t>
  </si>
  <si>
    <t>2021.09.07.~
2021.09.11.</t>
    <phoneticPr fontId="4" type="noConversion"/>
  </si>
  <si>
    <t>커넥티움</t>
  </si>
  <si>
    <t>강인성</t>
    <phoneticPr fontId="4" type="noConversion"/>
  </si>
  <si>
    <t>용인시 기흥구 중부대로 184, A동 308호</t>
  </si>
  <si>
    <t xml:space="preserve">2021. 성남시청소년어울림마당 행사 진행 </t>
  </si>
  <si>
    <t>2021.09.11.</t>
    <phoneticPr fontId="4" type="noConversion"/>
  </si>
  <si>
    <t>위드에니멀</t>
  </si>
  <si>
    <t>고영두</t>
    <phoneticPr fontId="4" type="noConversion"/>
  </si>
  <si>
    <t>성남시 분당구 불정로 386번길 38</t>
  </si>
  <si>
    <t>청소년운영위원회실 환경개선 운영물품</t>
  </si>
  <si>
    <t>2021.09.06.~
2021.09.10.</t>
    <phoneticPr fontId="4" type="noConversion"/>
  </si>
  <si>
    <t>㈜주원공영</t>
  </si>
  <si>
    <t>김형균</t>
    <phoneticPr fontId="4" type="noConversion"/>
  </si>
  <si>
    <t>성남시 중원구 산성대로 344-1, 3층</t>
  </si>
  <si>
    <t>2021. 성남시청소년어울림마당 홍보물 제작</t>
  </si>
  <si>
    <t>㈜어썸스쿨</t>
  </si>
  <si>
    <t>이지섭</t>
    <phoneticPr fontId="4" type="noConversion"/>
  </si>
  <si>
    <t>서울 성동구 왕십리로 115</t>
  </si>
  <si>
    <t>2021년 하반기 시설물 정기안전점검 실시</t>
  </si>
  <si>
    <t>2021.09.16.~
2021.10.08.</t>
    <phoneticPr fontId="4" type="noConversion"/>
  </si>
  <si>
    <t>시설물안전연구원주식회사</t>
  </si>
  <si>
    <t>최명란</t>
    <phoneticPr fontId="4" type="noConversion"/>
  </si>
  <si>
    <t>성남시 중원구 광명로 115</t>
  </si>
  <si>
    <t>제3종 시설물 지정을 위한 실태점검 실시</t>
  </si>
  <si>
    <t>작은도서관 청소 및 집기류 소독</t>
  </si>
  <si>
    <t>2021.09.29.</t>
    <phoneticPr fontId="4" type="noConversion"/>
  </si>
  <si>
    <t>2021.09.29.~
2021.10.03.</t>
    <phoneticPr fontId="4" type="noConversion"/>
  </si>
  <si>
    <t>㈜한창</t>
  </si>
  <si>
    <t>김은영</t>
    <phoneticPr fontId="4" type="noConversion"/>
  </si>
  <si>
    <t>성남시 중원구 희망로 323 월드뷰상가 201</t>
  </si>
  <si>
    <t>제12회 성남시청소년 온라인창의과학축제 방송송출 계약</t>
  </si>
  <si>
    <t>2021.09.30.</t>
    <phoneticPr fontId="4" type="noConversion"/>
  </si>
  <si>
    <t>2021.10.01.~
2021.10.30.</t>
    <phoneticPr fontId="4" type="noConversion"/>
  </si>
  <si>
    <t>환경 개선공사</t>
  </si>
  <si>
    <t>2021.09.30.~
2021.10.12.</t>
    <phoneticPr fontId="4" type="noConversion"/>
  </si>
  <si>
    <t>주식회사 집텍</t>
  </si>
  <si>
    <t>염경학</t>
    <phoneticPr fontId="4" type="noConversion"/>
  </si>
  <si>
    <t>성남시 중원구 광명로 342번길2</t>
  </si>
  <si>
    <t>2021년</t>
    <phoneticPr fontId="4" type="noConversion"/>
  </si>
  <si>
    <t>전기사용설비 일제조사 실시</t>
    <phoneticPr fontId="4" type="noConversion"/>
  </si>
  <si>
    <t>수의</t>
    <phoneticPr fontId="4" type="noConversion"/>
  </si>
  <si>
    <t>차경섭</t>
    <phoneticPr fontId="4" type="noConversion"/>
  </si>
  <si>
    <t>031-729-9412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</si>
</sst>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8" fillId="4" borderId="40" xfId="0" applyNumberFormat="1" applyFont="1" applyFill="1" applyBorder="1" applyAlignment="1" applyProtection="1">
      <alignment horizontal="center" vertical="center"/>
    </xf>
    <xf numFmtId="49" fontId="8" fillId="4" borderId="41" xfId="0" applyNumberFormat="1" applyFont="1" applyFill="1" applyBorder="1" applyAlignment="1" applyProtection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41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41" xfId="1" applyFont="1" applyFill="1" applyBorder="1" applyAlignment="1" applyProtection="1">
      <alignment horizontal="center" vertical="center"/>
    </xf>
    <xf numFmtId="41" fontId="8" fillId="4" borderId="34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41" fontId="8" fillId="4" borderId="38" xfId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176" fontId="20" fillId="3" borderId="2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176" fontId="20" fillId="4" borderId="38" xfId="0" applyNumberFormat="1" applyFont="1" applyFill="1" applyBorder="1" applyAlignment="1">
      <alignment horizontal="right" vertical="center" wrapText="1"/>
    </xf>
    <xf numFmtId="0" fontId="20" fillId="4" borderId="3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shrinkToFit="1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20" fillId="4" borderId="38" xfId="0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0" fontId="29" fillId="4" borderId="38" xfId="0" applyFont="1" applyFill="1" applyBorder="1" applyAlignment="1">
      <alignment horizontal="center" vertical="center" shrinkToFit="1"/>
    </xf>
    <xf numFmtId="38" fontId="29" fillId="4" borderId="38" xfId="11516" applyNumberFormat="1" applyFont="1" applyFill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wrapText="1"/>
    </xf>
    <xf numFmtId="3" fontId="17" fillId="0" borderId="55" xfId="0" applyNumberFormat="1" applyFont="1" applyBorder="1" applyAlignment="1">
      <alignment horizontal="right" vertical="center" shrinkToFit="1"/>
    </xf>
    <xf numFmtId="0" fontId="16" fillId="2" borderId="50" xfId="0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0" xfId="0"/>
    <xf numFmtId="0" fontId="29" fillId="4" borderId="58" xfId="0" applyFont="1" applyFill="1" applyBorder="1" applyAlignment="1">
      <alignment horizontal="center" vertical="center" shrinkToFit="1"/>
    </xf>
    <xf numFmtId="180" fontId="29" fillId="4" borderId="59" xfId="0" applyNumberFormat="1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/>
    </xf>
    <xf numFmtId="176" fontId="20" fillId="0" borderId="59" xfId="0" applyNumberFormat="1" applyFont="1" applyFill="1" applyBorder="1" applyAlignment="1">
      <alignment horizontal="center" vertical="center" wrapText="1"/>
    </xf>
    <xf numFmtId="176" fontId="20" fillId="0" borderId="59" xfId="0" applyNumberFormat="1" applyFont="1" applyFill="1" applyBorder="1" applyAlignment="1">
      <alignment horizontal="center" vertical="center" shrinkToFit="1"/>
    </xf>
    <xf numFmtId="176" fontId="20" fillId="0" borderId="59" xfId="0" applyNumberFormat="1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 shrinkToFit="1"/>
    </xf>
    <xf numFmtId="180" fontId="29" fillId="4" borderId="41" xfId="0" applyNumberFormat="1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center" vertical="center"/>
    </xf>
    <xf numFmtId="0" fontId="29" fillId="4" borderId="61" xfId="0" applyFont="1" applyFill="1" applyBorder="1" applyAlignment="1">
      <alignment horizontal="center" vertical="center" shrinkToFit="1"/>
    </xf>
    <xf numFmtId="180" fontId="29" fillId="4" borderId="62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Border="1" applyAlignment="1">
      <alignment horizontal="center" vertical="center" shrinkToFit="1"/>
    </xf>
    <xf numFmtId="176" fontId="29" fillId="4" borderId="38" xfId="11485" quotePrefix="1" applyNumberFormat="1" applyFont="1" applyFill="1" applyBorder="1" applyAlignment="1">
      <alignment horizontal="center" vertical="center" shrinkToFit="1"/>
    </xf>
    <xf numFmtId="176" fontId="29" fillId="4" borderId="38" xfId="11485" applyNumberFormat="1" applyFont="1" applyFill="1" applyBorder="1" applyAlignment="1">
      <alignment horizontal="center" vertical="center" shrinkToFit="1"/>
    </xf>
    <xf numFmtId="176" fontId="29" fillId="4" borderId="38" xfId="0" applyNumberFormat="1" applyFont="1" applyFill="1" applyBorder="1" applyAlignment="1">
      <alignment horizontal="center" vertical="center" shrinkToFit="1"/>
    </xf>
    <xf numFmtId="176" fontId="29" fillId="4" borderId="39" xfId="11532" applyNumberFormat="1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20" fillId="0" borderId="41" xfId="0" applyNumberFormat="1" applyFont="1" applyFill="1" applyBorder="1" applyAlignment="1">
      <alignment horizontal="center" vertical="center" shrinkToFit="1"/>
    </xf>
    <xf numFmtId="176" fontId="20" fillId="0" borderId="41" xfId="0" applyNumberFormat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left" vertical="center" shrinkToFit="1"/>
    </xf>
    <xf numFmtId="0" fontId="24" fillId="0" borderId="59" xfId="11" applyFont="1" applyFill="1" applyBorder="1" applyAlignment="1">
      <alignment horizontal="center" vertical="center" shrinkToFit="1"/>
    </xf>
    <xf numFmtId="179" fontId="8" fillId="0" borderId="59" xfId="12" applyNumberFormat="1" applyFont="1" applyFill="1" applyBorder="1" applyAlignment="1">
      <alignment vertical="center" wrapText="1"/>
    </xf>
    <xf numFmtId="38" fontId="24" fillId="0" borderId="59" xfId="2" applyNumberFormat="1" applyFont="1" applyFill="1" applyBorder="1" applyAlignment="1">
      <alignment horizontal="center" vertical="center"/>
    </xf>
    <xf numFmtId="178" fontId="24" fillId="0" borderId="59" xfId="0" applyNumberFormat="1" applyFont="1" applyFill="1" applyBorder="1" applyAlignment="1">
      <alignment horizontal="center" vertical="center"/>
    </xf>
    <xf numFmtId="177" fontId="8" fillId="0" borderId="59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6" fillId="2" borderId="68" xfId="0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shrinkToFit="1"/>
    </xf>
    <xf numFmtId="0" fontId="16" fillId="2" borderId="68" xfId="0" applyFont="1" applyFill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7" fillId="0" borderId="51" xfId="0" quotePrefix="1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64" xfId="0" quotePrefix="1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justify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activeCell="D11" sqref="D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4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78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4.95" customHeight="1" thickBot="1" x14ac:dyDescent="0.2">
      <c r="A2" s="53" t="s">
        <v>67</v>
      </c>
      <c r="B2" s="54" t="s">
        <v>48</v>
      </c>
      <c r="C2" s="54" t="s">
        <v>68</v>
      </c>
      <c r="D2" s="54" t="s">
        <v>69</v>
      </c>
      <c r="E2" s="54" t="s">
        <v>70</v>
      </c>
      <c r="F2" s="54" t="s">
        <v>71</v>
      </c>
      <c r="G2" s="54" t="s">
        <v>72</v>
      </c>
      <c r="H2" s="54" t="s">
        <v>73</v>
      </c>
      <c r="I2" s="55" t="s">
        <v>49</v>
      </c>
      <c r="J2" s="55" t="s">
        <v>74</v>
      </c>
      <c r="K2" s="55" t="s">
        <v>75</v>
      </c>
      <c r="L2" s="56" t="s">
        <v>1</v>
      </c>
    </row>
    <row r="3" spans="1:12" ht="24.95" customHeight="1" thickTop="1" x14ac:dyDescent="0.15">
      <c r="A3" s="122">
        <v>2021</v>
      </c>
      <c r="B3" s="127">
        <v>10</v>
      </c>
      <c r="C3" s="156" t="s">
        <v>154</v>
      </c>
      <c r="D3" s="124" t="s">
        <v>152</v>
      </c>
      <c r="E3" s="123"/>
      <c r="F3" s="125"/>
      <c r="G3" s="124" t="s">
        <v>153</v>
      </c>
      <c r="H3" s="126"/>
      <c r="I3" s="124"/>
      <c r="J3" s="124"/>
      <c r="K3" s="124"/>
      <c r="L3" s="121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79" t="s">
        <v>91</v>
      </c>
      <c r="B1" s="179"/>
      <c r="C1" s="179"/>
      <c r="D1" s="179"/>
      <c r="E1" s="179"/>
      <c r="F1" s="179"/>
      <c r="G1" s="179"/>
      <c r="H1" s="179"/>
      <c r="I1" s="179"/>
    </row>
    <row r="2" spans="1:9" ht="26.25" thickBot="1" x14ac:dyDescent="0.2">
      <c r="A2" s="180"/>
      <c r="B2" s="180"/>
      <c r="C2" s="25"/>
      <c r="D2" s="25"/>
      <c r="E2" s="25"/>
      <c r="F2" s="25"/>
      <c r="G2" s="25"/>
      <c r="H2" s="25"/>
      <c r="I2" s="28" t="s">
        <v>3</v>
      </c>
    </row>
    <row r="3" spans="1:9" ht="26.25" customHeight="1" x14ac:dyDescent="0.15">
      <c r="A3" s="218" t="s">
        <v>4</v>
      </c>
      <c r="B3" s="216" t="s">
        <v>5</v>
      </c>
      <c r="C3" s="216" t="s">
        <v>76</v>
      </c>
      <c r="D3" s="216" t="s">
        <v>93</v>
      </c>
      <c r="E3" s="212" t="s">
        <v>96</v>
      </c>
      <c r="F3" s="213"/>
      <c r="G3" s="212" t="s">
        <v>97</v>
      </c>
      <c r="H3" s="213"/>
      <c r="I3" s="214" t="s">
        <v>92</v>
      </c>
    </row>
    <row r="4" spans="1:9" ht="28.5" customHeight="1" thickBot="1" x14ac:dyDescent="0.2">
      <c r="A4" s="219"/>
      <c r="B4" s="217"/>
      <c r="C4" s="217"/>
      <c r="D4" s="217"/>
      <c r="E4" s="31" t="s">
        <v>94</v>
      </c>
      <c r="F4" s="31" t="s">
        <v>95</v>
      </c>
      <c r="G4" s="31" t="s">
        <v>94</v>
      </c>
      <c r="H4" s="31" t="s">
        <v>95</v>
      </c>
      <c r="I4" s="215"/>
    </row>
    <row r="5" spans="1:9" ht="28.5" customHeight="1" thickTop="1" thickBot="1" x14ac:dyDescent="0.2">
      <c r="A5" s="32"/>
      <c r="B5" s="33" t="s">
        <v>102</v>
      </c>
      <c r="C5" s="34"/>
      <c r="D5" s="34"/>
      <c r="E5" s="57"/>
      <c r="F5" s="34"/>
      <c r="G5" s="57"/>
      <c r="H5" s="34"/>
      <c r="I5" s="58"/>
    </row>
    <row r="6" spans="1:9" x14ac:dyDescent="0.15">
      <c r="C6" s="29"/>
      <c r="D6" s="29"/>
      <c r="E6" s="29"/>
      <c r="F6" s="29"/>
      <c r="G6" s="29"/>
      <c r="H6" s="29"/>
      <c r="I6" s="30"/>
    </row>
    <row r="7" spans="1:9" x14ac:dyDescent="0.15">
      <c r="A7" s="18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zoomScale="90" zoomScaleNormal="90" workbookViewId="0">
      <selection activeCell="C8" sqref="C8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00" customWidth="1"/>
    <col min="6" max="6" width="12.44140625" style="106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78" t="s">
        <v>161</v>
      </c>
      <c r="B1" s="178"/>
      <c r="C1" s="178"/>
      <c r="D1" s="178"/>
      <c r="E1" s="178"/>
      <c r="F1" s="178"/>
      <c r="G1" s="178"/>
      <c r="H1" s="178"/>
      <c r="I1" s="178"/>
    </row>
    <row r="2" spans="1:12" ht="25.5" customHeight="1" x14ac:dyDescent="0.15">
      <c r="A2" s="95" t="s">
        <v>47</v>
      </c>
      <c r="B2" s="96" t="s">
        <v>48</v>
      </c>
      <c r="C2" s="97" t="s">
        <v>64</v>
      </c>
      <c r="D2" s="97" t="s">
        <v>0</v>
      </c>
      <c r="E2" s="99" t="s">
        <v>65</v>
      </c>
      <c r="F2" s="104" t="s">
        <v>49</v>
      </c>
      <c r="G2" s="97" t="s">
        <v>50</v>
      </c>
      <c r="H2" s="97" t="s">
        <v>51</v>
      </c>
      <c r="I2" s="98" t="s">
        <v>1</v>
      </c>
    </row>
    <row r="3" spans="1:12" s="94" customFormat="1" ht="24.95" customHeight="1" thickBot="1" x14ac:dyDescent="0.2">
      <c r="A3" s="107" t="s">
        <v>273</v>
      </c>
      <c r="B3" s="108">
        <v>10</v>
      </c>
      <c r="C3" s="117" t="s">
        <v>274</v>
      </c>
      <c r="D3" s="101" t="s">
        <v>275</v>
      </c>
      <c r="E3" s="102">
        <v>1070</v>
      </c>
      <c r="F3" s="105"/>
      <c r="G3" s="101" t="s">
        <v>276</v>
      </c>
      <c r="H3" s="101" t="s">
        <v>277</v>
      </c>
      <c r="I3" s="103"/>
      <c r="J3" s="92"/>
      <c r="K3" s="93"/>
      <c r="L3" s="92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activeCell="F24" sqref="F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76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78" t="s">
        <v>162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7" customHeight="1" thickBot="1" x14ac:dyDescent="0.2">
      <c r="A2" s="111" t="s">
        <v>47</v>
      </c>
      <c r="B2" s="110" t="s">
        <v>48</v>
      </c>
      <c r="C2" s="109" t="s">
        <v>88</v>
      </c>
      <c r="D2" s="109" t="s">
        <v>87</v>
      </c>
      <c r="E2" s="109" t="s">
        <v>0</v>
      </c>
      <c r="F2" s="110" t="s">
        <v>98</v>
      </c>
      <c r="G2" s="110" t="s">
        <v>86</v>
      </c>
      <c r="H2" s="110" t="s">
        <v>85</v>
      </c>
      <c r="I2" s="110" t="s">
        <v>84</v>
      </c>
      <c r="J2" s="113" t="s">
        <v>49</v>
      </c>
      <c r="K2" s="109" t="s">
        <v>50</v>
      </c>
      <c r="L2" s="109" t="s">
        <v>51</v>
      </c>
      <c r="M2" s="112" t="s">
        <v>1</v>
      </c>
    </row>
    <row r="3" spans="1:13" ht="24.95" customHeight="1" thickTop="1" x14ac:dyDescent="0.15">
      <c r="A3" s="136">
        <v>2021</v>
      </c>
      <c r="B3" s="137">
        <v>10</v>
      </c>
      <c r="C3" s="138" t="s">
        <v>163</v>
      </c>
      <c r="D3" s="138" t="s">
        <v>164</v>
      </c>
      <c r="E3" s="138" t="s">
        <v>165</v>
      </c>
      <c r="F3" s="139">
        <v>3600000</v>
      </c>
      <c r="G3" s="139"/>
      <c r="H3" s="139"/>
      <c r="I3" s="139">
        <v>3600000</v>
      </c>
      <c r="J3" s="140" t="s">
        <v>166</v>
      </c>
      <c r="K3" s="141" t="s">
        <v>167</v>
      </c>
      <c r="L3" s="141" t="s">
        <v>168</v>
      </c>
      <c r="M3" s="142"/>
    </row>
    <row r="4" spans="1:13" ht="24.95" customHeight="1" x14ac:dyDescent="0.15">
      <c r="A4" s="143"/>
      <c r="B4" s="144"/>
      <c r="C4" s="145"/>
      <c r="D4" s="145"/>
      <c r="E4" s="146"/>
      <c r="F4" s="147"/>
      <c r="G4" s="147"/>
      <c r="H4" s="147"/>
      <c r="I4" s="147"/>
      <c r="J4" s="159"/>
      <c r="K4" s="160"/>
      <c r="L4" s="160"/>
      <c r="M4" s="148"/>
    </row>
    <row r="5" spans="1:13" ht="24.95" customHeight="1" thickBot="1" x14ac:dyDescent="0.2">
      <c r="A5" s="149"/>
      <c r="B5" s="150"/>
      <c r="C5" s="151"/>
      <c r="D5" s="128"/>
      <c r="E5" s="129"/>
      <c r="F5" s="152"/>
      <c r="G5" s="153"/>
      <c r="H5" s="153"/>
      <c r="I5" s="152"/>
      <c r="J5" s="154"/>
      <c r="K5" s="154"/>
      <c r="L5" s="154"/>
      <c r="M5" s="155"/>
    </row>
  </sheetData>
  <mergeCells count="1">
    <mergeCell ref="A1:M1"/>
  </mergeCells>
  <phoneticPr fontId="4" type="noConversion"/>
  <dataValidations disablePrompts="1" count="2">
    <dataValidation type="list" allowBlank="1" showInputMessage="1" showErrorMessage="1" sqref="E5">
      <formula1>"대안,턴키,일반,PQ,수의,실적"</formula1>
    </dataValidation>
    <dataValidation type="list" allowBlank="1" showInputMessage="1" showErrorMessage="1" sqref="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4" sqref="F1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79" t="s">
        <v>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6.25" thickBot="1" x14ac:dyDescent="0.2">
      <c r="A2" s="180"/>
      <c r="B2" s="180"/>
      <c r="C2" s="25"/>
      <c r="D2" s="25"/>
      <c r="E2" s="25"/>
      <c r="F2" s="38"/>
      <c r="G2" s="38"/>
      <c r="H2" s="38"/>
      <c r="I2" s="38"/>
      <c r="J2" s="181" t="s">
        <v>3</v>
      </c>
      <c r="K2" s="181"/>
    </row>
    <row r="3" spans="1:11" ht="22.5" customHeight="1" thickBot="1" x14ac:dyDescent="0.2">
      <c r="A3" s="35" t="s">
        <v>4</v>
      </c>
      <c r="B3" s="36" t="s">
        <v>5</v>
      </c>
      <c r="C3" s="36" t="s">
        <v>0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7" t="s">
        <v>1</v>
      </c>
    </row>
    <row r="4" spans="1:11" ht="26.25" customHeight="1" thickTop="1" thickBot="1" x14ac:dyDescent="0.2">
      <c r="A4" s="45"/>
      <c r="B4" s="52" t="s">
        <v>128</v>
      </c>
      <c r="C4" s="46"/>
      <c r="D4" s="47"/>
      <c r="E4" s="47"/>
      <c r="F4" s="48"/>
      <c r="G4" s="49"/>
      <c r="H4" s="50"/>
      <c r="I4" s="50"/>
      <c r="J4" s="50"/>
      <c r="K4" s="5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79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6.25" thickBot="1" x14ac:dyDescent="0.2">
      <c r="A2" s="180"/>
      <c r="B2" s="180"/>
      <c r="C2" s="25"/>
      <c r="D2" s="25"/>
      <c r="E2" s="25"/>
      <c r="F2" s="38"/>
      <c r="G2" s="38"/>
      <c r="H2" s="38"/>
      <c r="I2" s="38"/>
      <c r="J2" s="181" t="s">
        <v>3</v>
      </c>
      <c r="K2" s="181"/>
    </row>
    <row r="3" spans="1:11" ht="22.5" customHeight="1" thickBot="1" x14ac:dyDescent="0.2">
      <c r="A3" s="35" t="s">
        <v>4</v>
      </c>
      <c r="B3" s="36" t="s">
        <v>5</v>
      </c>
      <c r="C3" s="36" t="s">
        <v>0</v>
      </c>
      <c r="D3" s="36" t="s">
        <v>8</v>
      </c>
      <c r="E3" s="36" t="s">
        <v>24</v>
      </c>
      <c r="F3" s="36" t="s">
        <v>20</v>
      </c>
      <c r="G3" s="36" t="s">
        <v>25</v>
      </c>
      <c r="H3" s="36" t="s">
        <v>28</v>
      </c>
      <c r="I3" s="36" t="s">
        <v>26</v>
      </c>
      <c r="J3" s="36" t="s">
        <v>27</v>
      </c>
      <c r="K3" s="37" t="s">
        <v>1</v>
      </c>
    </row>
    <row r="4" spans="1:11" ht="26.25" customHeight="1" thickTop="1" thickBot="1" x14ac:dyDescent="0.2">
      <c r="A4" s="39"/>
      <c r="B4" s="44" t="s">
        <v>101</v>
      </c>
      <c r="C4" s="40"/>
      <c r="D4" s="41"/>
      <c r="E4" s="41"/>
      <c r="F4" s="42"/>
      <c r="G4" s="41"/>
      <c r="H4" s="41"/>
      <c r="I4" s="41"/>
      <c r="J4" s="41"/>
      <c r="K4" s="4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H19" sqref="H19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79" t="s">
        <v>13</v>
      </c>
      <c r="B1" s="179"/>
      <c r="C1" s="179"/>
      <c r="D1" s="179"/>
      <c r="E1" s="179"/>
      <c r="F1" s="179"/>
      <c r="G1" s="179"/>
      <c r="H1" s="179"/>
      <c r="I1" s="179"/>
    </row>
    <row r="2" spans="1:9" ht="26.25" thickBot="1" x14ac:dyDescent="0.2">
      <c r="A2" s="27"/>
      <c r="B2" s="27"/>
      <c r="C2" s="25"/>
      <c r="D2" s="25"/>
      <c r="E2" s="25"/>
      <c r="F2" s="38"/>
      <c r="G2" s="38"/>
      <c r="H2" s="181" t="s">
        <v>3</v>
      </c>
      <c r="I2" s="181"/>
    </row>
    <row r="3" spans="1:9" ht="29.25" customHeight="1" thickBot="1" x14ac:dyDescent="0.2">
      <c r="A3" s="86" t="s">
        <v>5</v>
      </c>
      <c r="B3" s="87" t="s">
        <v>30</v>
      </c>
      <c r="C3" s="87" t="s">
        <v>14</v>
      </c>
      <c r="D3" s="87" t="s">
        <v>15</v>
      </c>
      <c r="E3" s="87" t="s">
        <v>16</v>
      </c>
      <c r="F3" s="87" t="s">
        <v>17</v>
      </c>
      <c r="G3" s="88" t="s">
        <v>66</v>
      </c>
      <c r="H3" s="87" t="s">
        <v>29</v>
      </c>
      <c r="I3" s="89" t="s">
        <v>18</v>
      </c>
    </row>
    <row r="4" spans="1:9" ht="30" customHeight="1" thickTop="1" x14ac:dyDescent="0.15">
      <c r="A4" s="161" t="s">
        <v>131</v>
      </c>
      <c r="B4" s="162" t="s">
        <v>113</v>
      </c>
      <c r="C4" s="163">
        <v>7101600</v>
      </c>
      <c r="D4" s="164" t="s">
        <v>129</v>
      </c>
      <c r="E4" s="165" t="s">
        <v>134</v>
      </c>
      <c r="F4" s="166" t="s">
        <v>135</v>
      </c>
      <c r="G4" s="166" t="s">
        <v>175</v>
      </c>
      <c r="H4" s="166" t="s">
        <v>175</v>
      </c>
      <c r="I4" s="167"/>
    </row>
    <row r="5" spans="1:9" ht="30" customHeight="1" x14ac:dyDescent="0.15">
      <c r="A5" s="81" t="s">
        <v>133</v>
      </c>
      <c r="B5" s="77" t="s">
        <v>113</v>
      </c>
      <c r="C5" s="78">
        <v>2631000</v>
      </c>
      <c r="D5" s="79" t="s">
        <v>129</v>
      </c>
      <c r="E5" s="115" t="s">
        <v>134</v>
      </c>
      <c r="F5" s="116" t="s">
        <v>135</v>
      </c>
      <c r="G5" s="116" t="s">
        <v>175</v>
      </c>
      <c r="H5" s="116" t="s">
        <v>175</v>
      </c>
      <c r="I5" s="82"/>
    </row>
    <row r="6" spans="1:9" ht="30" customHeight="1" x14ac:dyDescent="0.15">
      <c r="A6" s="81" t="s">
        <v>112</v>
      </c>
      <c r="B6" s="77" t="s">
        <v>140</v>
      </c>
      <c r="C6" s="78">
        <v>2280000</v>
      </c>
      <c r="D6" s="79" t="s">
        <v>136</v>
      </c>
      <c r="E6" s="115" t="s">
        <v>134</v>
      </c>
      <c r="F6" s="116" t="s">
        <v>135</v>
      </c>
      <c r="G6" s="116" t="s">
        <v>175</v>
      </c>
      <c r="H6" s="116" t="s">
        <v>175</v>
      </c>
      <c r="I6" s="82"/>
    </row>
    <row r="7" spans="1:9" ht="30" customHeight="1" x14ac:dyDescent="0.15">
      <c r="A7" s="81" t="s">
        <v>99</v>
      </c>
      <c r="B7" s="77" t="s">
        <v>104</v>
      </c>
      <c r="C7" s="78">
        <v>3366000</v>
      </c>
      <c r="D7" s="79" t="s">
        <v>137</v>
      </c>
      <c r="E7" s="115" t="s">
        <v>134</v>
      </c>
      <c r="F7" s="116" t="s">
        <v>135</v>
      </c>
      <c r="G7" s="116" t="s">
        <v>175</v>
      </c>
      <c r="H7" s="116" t="s">
        <v>175</v>
      </c>
      <c r="I7" s="82"/>
    </row>
    <row r="8" spans="1:9" ht="30" customHeight="1" x14ac:dyDescent="0.15">
      <c r="A8" s="81" t="s">
        <v>103</v>
      </c>
      <c r="B8" s="77" t="s">
        <v>105</v>
      </c>
      <c r="C8" s="78">
        <v>3432000</v>
      </c>
      <c r="D8" s="79" t="s">
        <v>137</v>
      </c>
      <c r="E8" s="115" t="s">
        <v>134</v>
      </c>
      <c r="F8" s="116" t="s">
        <v>135</v>
      </c>
      <c r="G8" s="116" t="s">
        <v>175</v>
      </c>
      <c r="H8" s="116" t="s">
        <v>175</v>
      </c>
      <c r="I8" s="82"/>
    </row>
    <row r="9" spans="1:9" ht="30" customHeight="1" x14ac:dyDescent="0.15">
      <c r="A9" s="81" t="s">
        <v>110</v>
      </c>
      <c r="B9" s="77" t="s">
        <v>106</v>
      </c>
      <c r="C9" s="78">
        <v>10002720</v>
      </c>
      <c r="D9" s="79" t="s">
        <v>137</v>
      </c>
      <c r="E9" s="115" t="s">
        <v>134</v>
      </c>
      <c r="F9" s="116" t="s">
        <v>135</v>
      </c>
      <c r="G9" s="116" t="s">
        <v>175</v>
      </c>
      <c r="H9" s="116" t="s">
        <v>175</v>
      </c>
      <c r="I9" s="82"/>
    </row>
    <row r="10" spans="1:9" ht="30" customHeight="1" x14ac:dyDescent="0.15">
      <c r="A10" s="81" t="s">
        <v>111</v>
      </c>
      <c r="B10" s="77" t="s">
        <v>107</v>
      </c>
      <c r="C10" s="78">
        <v>1200000</v>
      </c>
      <c r="D10" s="79" t="s">
        <v>138</v>
      </c>
      <c r="E10" s="115" t="s">
        <v>134</v>
      </c>
      <c r="F10" s="116" t="s">
        <v>135</v>
      </c>
      <c r="G10" s="116" t="s">
        <v>175</v>
      </c>
      <c r="H10" s="116" t="s">
        <v>175</v>
      </c>
      <c r="I10" s="83"/>
    </row>
    <row r="11" spans="1:9" ht="30" customHeight="1" x14ac:dyDescent="0.15">
      <c r="A11" s="81" t="s">
        <v>108</v>
      </c>
      <c r="B11" s="77" t="s">
        <v>142</v>
      </c>
      <c r="C11" s="78">
        <v>30510000</v>
      </c>
      <c r="D11" s="79" t="s">
        <v>148</v>
      </c>
      <c r="E11" s="115" t="s">
        <v>134</v>
      </c>
      <c r="F11" s="116" t="s">
        <v>135</v>
      </c>
      <c r="G11" s="116" t="s">
        <v>175</v>
      </c>
      <c r="H11" s="116" t="s">
        <v>175</v>
      </c>
      <c r="I11" s="84"/>
    </row>
    <row r="12" spans="1:9" ht="30" customHeight="1" x14ac:dyDescent="0.15">
      <c r="A12" s="85" t="s">
        <v>100</v>
      </c>
      <c r="B12" s="77" t="s">
        <v>144</v>
      </c>
      <c r="C12" s="78">
        <v>311484000</v>
      </c>
      <c r="D12" s="80" t="s">
        <v>147</v>
      </c>
      <c r="E12" s="115" t="s">
        <v>134</v>
      </c>
      <c r="F12" s="116" t="s">
        <v>135</v>
      </c>
      <c r="G12" s="116" t="s">
        <v>175</v>
      </c>
      <c r="H12" s="116" t="s">
        <v>175</v>
      </c>
      <c r="I12" s="82"/>
    </row>
    <row r="13" spans="1:9" ht="30" customHeight="1" x14ac:dyDescent="0.15">
      <c r="A13" s="81" t="s">
        <v>109</v>
      </c>
      <c r="B13" s="77" t="s">
        <v>107</v>
      </c>
      <c r="C13" s="78">
        <v>3240000</v>
      </c>
      <c r="D13" s="80" t="s">
        <v>138</v>
      </c>
      <c r="E13" s="115" t="s">
        <v>134</v>
      </c>
      <c r="F13" s="116" t="s">
        <v>135</v>
      </c>
      <c r="G13" s="116" t="s">
        <v>175</v>
      </c>
      <c r="H13" s="116" t="s">
        <v>175</v>
      </c>
      <c r="I13" s="82"/>
    </row>
    <row r="14" spans="1:9" s="114" customFormat="1" ht="30" customHeight="1" x14ac:dyDescent="0.15">
      <c r="A14" s="81" t="s">
        <v>145</v>
      </c>
      <c r="B14" s="77" t="s">
        <v>146</v>
      </c>
      <c r="C14" s="78">
        <v>2040000</v>
      </c>
      <c r="D14" s="80" t="s">
        <v>149</v>
      </c>
      <c r="E14" s="115" t="s">
        <v>150</v>
      </c>
      <c r="F14" s="116" t="s">
        <v>151</v>
      </c>
      <c r="G14" s="116" t="s">
        <v>175</v>
      </c>
      <c r="H14" s="116" t="s">
        <v>175</v>
      </c>
      <c r="I14" s="82"/>
    </row>
    <row r="15" spans="1:9" s="135" customFormat="1" ht="30" customHeight="1" x14ac:dyDescent="0.15">
      <c r="A15" s="81" t="s">
        <v>169</v>
      </c>
      <c r="B15" s="77" t="s">
        <v>170</v>
      </c>
      <c r="C15" s="78">
        <v>3960000</v>
      </c>
      <c r="D15" s="80" t="s">
        <v>159</v>
      </c>
      <c r="E15" s="115" t="s">
        <v>171</v>
      </c>
      <c r="F15" s="116" t="s">
        <v>172</v>
      </c>
      <c r="G15" s="116" t="s">
        <v>172</v>
      </c>
      <c r="H15" s="116" t="s">
        <v>172</v>
      </c>
      <c r="I15" s="82"/>
    </row>
    <row r="16" spans="1:9" s="135" customFormat="1" ht="30" customHeight="1" x14ac:dyDescent="0.15">
      <c r="A16" s="81" t="s">
        <v>173</v>
      </c>
      <c r="B16" s="77" t="s">
        <v>174</v>
      </c>
      <c r="C16" s="78">
        <v>550000</v>
      </c>
      <c r="D16" s="80" t="s">
        <v>159</v>
      </c>
      <c r="E16" s="115" t="s">
        <v>171</v>
      </c>
      <c r="F16" s="116" t="s">
        <v>172</v>
      </c>
      <c r="G16" s="116" t="s">
        <v>172</v>
      </c>
      <c r="H16" s="116" t="s">
        <v>172</v>
      </c>
      <c r="I16" s="82"/>
    </row>
    <row r="17" ht="30" customHeight="1" x14ac:dyDescent="0.15"/>
    <row r="18" ht="30" customHeight="1" x14ac:dyDescent="0.15"/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G12" sqref="G12"/>
    </sheetView>
  </sheetViews>
  <sheetFormatPr defaultRowHeight="13.5" x14ac:dyDescent="0.15"/>
  <cols>
    <col min="1" max="1" width="15.109375" style="2" bestFit="1" customWidth="1"/>
    <col min="2" max="2" width="31.5546875" style="73" customWidth="1"/>
    <col min="3" max="3" width="11.77734375" style="7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79" t="s">
        <v>19</v>
      </c>
      <c r="B1" s="179"/>
      <c r="C1" s="179"/>
      <c r="D1" s="179"/>
      <c r="E1" s="179"/>
      <c r="F1" s="179"/>
      <c r="G1" s="179"/>
      <c r="H1" s="179"/>
      <c r="I1" s="179"/>
    </row>
    <row r="2" spans="1:9" ht="26.25" thickBot="1" x14ac:dyDescent="0.2">
      <c r="A2" s="180"/>
      <c r="B2" s="180"/>
      <c r="C2" s="69"/>
      <c r="D2" s="25"/>
      <c r="E2" s="25"/>
      <c r="F2" s="25"/>
      <c r="G2" s="25"/>
      <c r="H2" s="25"/>
      <c r="I2" s="28" t="s">
        <v>81</v>
      </c>
    </row>
    <row r="3" spans="1:9" ht="26.25" customHeight="1" thickBot="1" x14ac:dyDescent="0.2">
      <c r="A3" s="35" t="s">
        <v>4</v>
      </c>
      <c r="B3" s="70" t="s">
        <v>5</v>
      </c>
      <c r="C3" s="70" t="s">
        <v>76</v>
      </c>
      <c r="D3" s="36" t="s">
        <v>77</v>
      </c>
      <c r="E3" s="36" t="s">
        <v>82</v>
      </c>
      <c r="F3" s="36" t="s">
        <v>78</v>
      </c>
      <c r="G3" s="36" t="s">
        <v>79</v>
      </c>
      <c r="H3" s="36" t="s">
        <v>80</v>
      </c>
      <c r="I3" s="37" t="s">
        <v>89</v>
      </c>
    </row>
    <row r="4" spans="1:9" ht="26.25" customHeight="1" thickTop="1" x14ac:dyDescent="0.15">
      <c r="A4" s="66" t="s">
        <v>115</v>
      </c>
      <c r="B4" s="71" t="s">
        <v>130</v>
      </c>
      <c r="C4" s="71" t="s">
        <v>124</v>
      </c>
      <c r="D4" s="74">
        <v>7101600</v>
      </c>
      <c r="E4" s="67"/>
      <c r="F4" s="74">
        <f>D4/12</f>
        <v>591800</v>
      </c>
      <c r="G4" s="67"/>
      <c r="H4" s="74">
        <f>F4</f>
        <v>591800</v>
      </c>
      <c r="I4" s="68"/>
    </row>
    <row r="5" spans="1:9" ht="26.25" customHeight="1" x14ac:dyDescent="0.15">
      <c r="A5" s="61" t="s">
        <v>114</v>
      </c>
      <c r="B5" s="72" t="s">
        <v>132</v>
      </c>
      <c r="C5" s="72" t="s">
        <v>124</v>
      </c>
      <c r="D5" s="75">
        <v>2631000</v>
      </c>
      <c r="E5" s="60"/>
      <c r="F5" s="74">
        <f t="shared" ref="F5:F13" si="0">D5/12</f>
        <v>219250</v>
      </c>
      <c r="G5" s="60"/>
      <c r="H5" s="74">
        <f t="shared" ref="H5:H13" si="1">F5</f>
        <v>219250</v>
      </c>
      <c r="I5" s="62"/>
    </row>
    <row r="6" spans="1:9" ht="26.25" customHeight="1" x14ac:dyDescent="0.15">
      <c r="A6" s="61" t="s">
        <v>114</v>
      </c>
      <c r="B6" s="72" t="s">
        <v>116</v>
      </c>
      <c r="C6" s="72" t="s">
        <v>139</v>
      </c>
      <c r="D6" s="75">
        <v>2280000</v>
      </c>
      <c r="E6" s="60"/>
      <c r="F6" s="74">
        <f t="shared" si="0"/>
        <v>190000</v>
      </c>
      <c r="G6" s="60"/>
      <c r="H6" s="74">
        <f t="shared" si="1"/>
        <v>190000</v>
      </c>
      <c r="I6" s="62"/>
    </row>
    <row r="7" spans="1:9" ht="26.25" customHeight="1" x14ac:dyDescent="0.15">
      <c r="A7" s="61" t="s">
        <v>114</v>
      </c>
      <c r="B7" s="72" t="s">
        <v>117</v>
      </c>
      <c r="C7" s="72" t="s">
        <v>104</v>
      </c>
      <c r="D7" s="75">
        <v>3366000</v>
      </c>
      <c r="E7" s="60"/>
      <c r="F7" s="74">
        <f t="shared" si="0"/>
        <v>280500</v>
      </c>
      <c r="G7" s="60"/>
      <c r="H7" s="74">
        <f t="shared" si="1"/>
        <v>280500</v>
      </c>
      <c r="I7" s="62"/>
    </row>
    <row r="8" spans="1:9" ht="26.25" customHeight="1" x14ac:dyDescent="0.15">
      <c r="A8" s="61" t="s">
        <v>114</v>
      </c>
      <c r="B8" s="72" t="s">
        <v>118</v>
      </c>
      <c r="C8" s="72" t="s">
        <v>125</v>
      </c>
      <c r="D8" s="75">
        <v>3432000</v>
      </c>
      <c r="E8" s="60"/>
      <c r="F8" s="74">
        <f t="shared" si="0"/>
        <v>286000</v>
      </c>
      <c r="G8" s="60"/>
      <c r="H8" s="74">
        <f t="shared" si="1"/>
        <v>286000</v>
      </c>
      <c r="I8" s="62"/>
    </row>
    <row r="9" spans="1:9" ht="26.25" customHeight="1" x14ac:dyDescent="0.15">
      <c r="A9" s="61" t="s">
        <v>114</v>
      </c>
      <c r="B9" s="72" t="s">
        <v>119</v>
      </c>
      <c r="C9" s="72" t="s">
        <v>126</v>
      </c>
      <c r="D9" s="75">
        <v>10002720</v>
      </c>
      <c r="E9" s="60"/>
      <c r="F9" s="74">
        <f t="shared" si="0"/>
        <v>833560</v>
      </c>
      <c r="G9" s="60"/>
      <c r="H9" s="74">
        <f t="shared" si="1"/>
        <v>833560</v>
      </c>
      <c r="I9" s="62"/>
    </row>
    <row r="10" spans="1:9" ht="26.25" customHeight="1" x14ac:dyDescent="0.15">
      <c r="A10" s="61" t="s">
        <v>114</v>
      </c>
      <c r="B10" s="72" t="s">
        <v>120</v>
      </c>
      <c r="C10" s="72" t="s">
        <v>127</v>
      </c>
      <c r="D10" s="75">
        <v>1200000</v>
      </c>
      <c r="E10" s="60"/>
      <c r="F10" s="74">
        <f t="shared" si="0"/>
        <v>100000</v>
      </c>
      <c r="G10" s="60"/>
      <c r="H10" s="74">
        <f t="shared" si="1"/>
        <v>100000</v>
      </c>
      <c r="I10" s="62"/>
    </row>
    <row r="11" spans="1:9" ht="26.25" customHeight="1" x14ac:dyDescent="0.15">
      <c r="A11" s="61" t="s">
        <v>114</v>
      </c>
      <c r="B11" s="72" t="s">
        <v>121</v>
      </c>
      <c r="C11" s="72" t="s">
        <v>141</v>
      </c>
      <c r="D11" s="75">
        <v>30510000</v>
      </c>
      <c r="E11" s="60"/>
      <c r="F11" s="74">
        <v>936000</v>
      </c>
      <c r="G11" s="60"/>
      <c r="H11" s="74">
        <v>936000</v>
      </c>
      <c r="I11" s="62"/>
    </row>
    <row r="12" spans="1:9" ht="26.25" customHeight="1" x14ac:dyDescent="0.15">
      <c r="A12" s="61" t="s">
        <v>114</v>
      </c>
      <c r="B12" s="72" t="s">
        <v>122</v>
      </c>
      <c r="C12" s="72" t="s">
        <v>143</v>
      </c>
      <c r="D12" s="75">
        <v>311484000</v>
      </c>
      <c r="E12" s="60"/>
      <c r="F12" s="74">
        <v>21105000</v>
      </c>
      <c r="G12" s="60"/>
      <c r="H12" s="74">
        <v>21105000</v>
      </c>
      <c r="I12" s="62"/>
    </row>
    <row r="13" spans="1:9" ht="26.25" customHeight="1" x14ac:dyDescent="0.15">
      <c r="A13" s="61" t="s">
        <v>114</v>
      </c>
      <c r="B13" s="72" t="s">
        <v>123</v>
      </c>
      <c r="C13" s="72" t="s">
        <v>127</v>
      </c>
      <c r="D13" s="75">
        <v>3240000</v>
      </c>
      <c r="E13" s="60"/>
      <c r="F13" s="74">
        <f t="shared" si="0"/>
        <v>270000</v>
      </c>
      <c r="G13" s="60"/>
      <c r="H13" s="74">
        <f t="shared" si="1"/>
        <v>270000</v>
      </c>
      <c r="I13" s="62"/>
    </row>
    <row r="14" spans="1:9" s="114" customFormat="1" ht="26.25" customHeight="1" thickBot="1" x14ac:dyDescent="0.2">
      <c r="A14" s="63" t="s">
        <v>114</v>
      </c>
      <c r="B14" s="90" t="s">
        <v>145</v>
      </c>
      <c r="C14" s="90" t="s">
        <v>146</v>
      </c>
      <c r="D14" s="91">
        <v>2040000</v>
      </c>
      <c r="E14" s="64"/>
      <c r="F14" s="91">
        <v>170000</v>
      </c>
      <c r="G14" s="64"/>
      <c r="H14" s="91">
        <v>170000</v>
      </c>
      <c r="I14" s="65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opLeftCell="B16" workbookViewId="0">
      <selection activeCell="H75" sqref="H7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79" t="s">
        <v>21</v>
      </c>
      <c r="B1" s="179"/>
      <c r="C1" s="179"/>
      <c r="D1" s="179"/>
      <c r="E1" s="179"/>
    </row>
    <row r="2" spans="1:5" ht="26.25" thickBot="1" x14ac:dyDescent="0.2">
      <c r="A2" s="119"/>
      <c r="B2" s="119"/>
      <c r="C2" s="118"/>
      <c r="D2" s="118"/>
      <c r="E2" s="120" t="s">
        <v>53</v>
      </c>
    </row>
    <row r="3" spans="1:5" ht="18.75" customHeight="1" x14ac:dyDescent="0.15">
      <c r="A3" s="182" t="s">
        <v>54</v>
      </c>
      <c r="B3" s="132" t="s">
        <v>55</v>
      </c>
      <c r="C3" s="185" t="s">
        <v>176</v>
      </c>
      <c r="D3" s="186"/>
      <c r="E3" s="187"/>
    </row>
    <row r="4" spans="1:5" ht="18.75" customHeight="1" x14ac:dyDescent="0.15">
      <c r="A4" s="183"/>
      <c r="B4" s="17" t="s">
        <v>56</v>
      </c>
      <c r="C4" s="23">
        <v>1020000</v>
      </c>
      <c r="D4" s="19" t="s">
        <v>57</v>
      </c>
      <c r="E4" s="131">
        <v>990000</v>
      </c>
    </row>
    <row r="5" spans="1:5" ht="18.75" customHeight="1" x14ac:dyDescent="0.15">
      <c r="A5" s="183"/>
      <c r="B5" s="17" t="s">
        <v>58</v>
      </c>
      <c r="C5" s="20">
        <f>E4/C4</f>
        <v>0.97058823529411764</v>
      </c>
      <c r="D5" s="19" t="s">
        <v>33</v>
      </c>
      <c r="E5" s="131">
        <v>990000</v>
      </c>
    </row>
    <row r="6" spans="1:5" ht="18.75" customHeight="1" x14ac:dyDescent="0.15">
      <c r="A6" s="183"/>
      <c r="B6" s="17" t="s">
        <v>32</v>
      </c>
      <c r="C6" s="21" t="s">
        <v>177</v>
      </c>
      <c r="D6" s="19" t="s">
        <v>83</v>
      </c>
      <c r="E6" s="133" t="s">
        <v>178</v>
      </c>
    </row>
    <row r="7" spans="1:5" ht="18.75" customHeight="1" x14ac:dyDescent="0.15">
      <c r="A7" s="183"/>
      <c r="B7" s="17" t="s">
        <v>59</v>
      </c>
      <c r="C7" s="22" t="s">
        <v>155</v>
      </c>
      <c r="D7" s="19" t="s">
        <v>60</v>
      </c>
      <c r="E7" s="133" t="s">
        <v>179</v>
      </c>
    </row>
    <row r="8" spans="1:5" ht="18.75" customHeight="1" x14ac:dyDescent="0.15">
      <c r="A8" s="183"/>
      <c r="B8" s="17" t="s">
        <v>61</v>
      </c>
      <c r="C8" s="22" t="s">
        <v>156</v>
      </c>
      <c r="D8" s="19" t="s">
        <v>35</v>
      </c>
      <c r="E8" s="134" t="s">
        <v>180</v>
      </c>
    </row>
    <row r="9" spans="1:5" ht="18.75" customHeight="1" thickBot="1" x14ac:dyDescent="0.2">
      <c r="A9" s="184"/>
      <c r="B9" s="130" t="s">
        <v>62</v>
      </c>
      <c r="C9" s="171" t="s">
        <v>157</v>
      </c>
      <c r="D9" s="172" t="s">
        <v>63</v>
      </c>
      <c r="E9" s="173" t="s">
        <v>181</v>
      </c>
    </row>
    <row r="10" spans="1:5" s="135" customFormat="1" ht="18.75" customHeight="1" x14ac:dyDescent="0.15">
      <c r="A10" s="182" t="s">
        <v>54</v>
      </c>
      <c r="B10" s="132" t="s">
        <v>55</v>
      </c>
      <c r="C10" s="188" t="s">
        <v>182</v>
      </c>
      <c r="D10" s="189"/>
      <c r="E10" s="190"/>
    </row>
    <row r="11" spans="1:5" s="135" customFormat="1" ht="18.75" customHeight="1" x14ac:dyDescent="0.15">
      <c r="A11" s="183"/>
      <c r="B11" s="17" t="s">
        <v>56</v>
      </c>
      <c r="C11" s="23">
        <v>4160000</v>
      </c>
      <c r="D11" s="19" t="s">
        <v>57</v>
      </c>
      <c r="E11" s="23">
        <v>3960000</v>
      </c>
    </row>
    <row r="12" spans="1:5" s="135" customFormat="1" ht="18.75" customHeight="1" x14ac:dyDescent="0.15">
      <c r="A12" s="183"/>
      <c r="B12" s="17" t="s">
        <v>58</v>
      </c>
      <c r="C12" s="20">
        <f>E11/C11</f>
        <v>0.95192307692307687</v>
      </c>
      <c r="D12" s="19" t="s">
        <v>33</v>
      </c>
      <c r="E12" s="131">
        <f>SUM(E11)</f>
        <v>3960000</v>
      </c>
    </row>
    <row r="13" spans="1:5" s="135" customFormat="1" ht="18.75" customHeight="1" x14ac:dyDescent="0.15">
      <c r="A13" s="183"/>
      <c r="B13" s="17" t="s">
        <v>32</v>
      </c>
      <c r="C13" s="21" t="s">
        <v>183</v>
      </c>
      <c r="D13" s="19" t="s">
        <v>83</v>
      </c>
      <c r="E13" s="133" t="s">
        <v>184</v>
      </c>
    </row>
    <row r="14" spans="1:5" s="135" customFormat="1" ht="18.75" customHeight="1" x14ac:dyDescent="0.15">
      <c r="A14" s="183"/>
      <c r="B14" s="17" t="s">
        <v>59</v>
      </c>
      <c r="C14" s="22" t="s">
        <v>155</v>
      </c>
      <c r="D14" s="19" t="s">
        <v>60</v>
      </c>
      <c r="E14" s="133" t="s">
        <v>185</v>
      </c>
    </row>
    <row r="15" spans="1:5" s="135" customFormat="1" ht="18.75" customHeight="1" x14ac:dyDescent="0.15">
      <c r="A15" s="183"/>
      <c r="B15" s="17" t="s">
        <v>61</v>
      </c>
      <c r="C15" s="22" t="s">
        <v>156</v>
      </c>
      <c r="D15" s="19" t="s">
        <v>35</v>
      </c>
      <c r="E15" s="134" t="s">
        <v>186</v>
      </c>
    </row>
    <row r="16" spans="1:5" s="135" customFormat="1" ht="18.75" customHeight="1" thickBot="1" x14ac:dyDescent="0.2">
      <c r="A16" s="184"/>
      <c r="B16" s="130" t="s">
        <v>62</v>
      </c>
      <c r="C16" s="171" t="s">
        <v>157</v>
      </c>
      <c r="D16" s="172" t="s">
        <v>63</v>
      </c>
      <c r="E16" s="173" t="s">
        <v>187</v>
      </c>
    </row>
    <row r="17" spans="1:5" s="135" customFormat="1" ht="18.75" customHeight="1" x14ac:dyDescent="0.15">
      <c r="A17" s="182" t="s">
        <v>54</v>
      </c>
      <c r="B17" s="132" t="s">
        <v>55</v>
      </c>
      <c r="C17" s="188" t="s">
        <v>188</v>
      </c>
      <c r="D17" s="189"/>
      <c r="E17" s="190"/>
    </row>
    <row r="18" spans="1:5" s="135" customFormat="1" ht="18.75" customHeight="1" x14ac:dyDescent="0.15">
      <c r="A18" s="183"/>
      <c r="B18" s="17" t="s">
        <v>56</v>
      </c>
      <c r="C18" s="23">
        <v>570000</v>
      </c>
      <c r="D18" s="19" t="s">
        <v>57</v>
      </c>
      <c r="E18" s="23">
        <v>550000</v>
      </c>
    </row>
    <row r="19" spans="1:5" s="135" customFormat="1" ht="18.75" customHeight="1" x14ac:dyDescent="0.15">
      <c r="A19" s="183"/>
      <c r="B19" s="17" t="s">
        <v>58</v>
      </c>
      <c r="C19" s="20">
        <f>E18/C18</f>
        <v>0.96491228070175439</v>
      </c>
      <c r="D19" s="19" t="s">
        <v>33</v>
      </c>
      <c r="E19" s="131">
        <f>SUM(E18)</f>
        <v>550000</v>
      </c>
    </row>
    <row r="20" spans="1:5" s="135" customFormat="1" ht="18.75" customHeight="1" x14ac:dyDescent="0.15">
      <c r="A20" s="183"/>
      <c r="B20" s="17" t="s">
        <v>32</v>
      </c>
      <c r="C20" s="21" t="s">
        <v>183</v>
      </c>
      <c r="D20" s="19" t="s">
        <v>83</v>
      </c>
      <c r="E20" s="133" t="s">
        <v>184</v>
      </c>
    </row>
    <row r="21" spans="1:5" s="135" customFormat="1" ht="18.75" customHeight="1" x14ac:dyDescent="0.15">
      <c r="A21" s="183"/>
      <c r="B21" s="17" t="s">
        <v>59</v>
      </c>
      <c r="C21" s="22" t="s">
        <v>155</v>
      </c>
      <c r="D21" s="19" t="s">
        <v>60</v>
      </c>
      <c r="E21" s="133" t="s">
        <v>185</v>
      </c>
    </row>
    <row r="22" spans="1:5" s="135" customFormat="1" ht="18.75" customHeight="1" x14ac:dyDescent="0.15">
      <c r="A22" s="183"/>
      <c r="B22" s="17" t="s">
        <v>61</v>
      </c>
      <c r="C22" s="22" t="s">
        <v>156</v>
      </c>
      <c r="D22" s="19" t="s">
        <v>35</v>
      </c>
      <c r="E22" s="134" t="s">
        <v>189</v>
      </c>
    </row>
    <row r="23" spans="1:5" s="135" customFormat="1" ht="18.75" customHeight="1" thickBot="1" x14ac:dyDescent="0.2">
      <c r="A23" s="184"/>
      <c r="B23" s="130" t="s">
        <v>62</v>
      </c>
      <c r="C23" s="171" t="s">
        <v>157</v>
      </c>
      <c r="D23" s="172" t="s">
        <v>63</v>
      </c>
      <c r="E23" s="173" t="s">
        <v>190</v>
      </c>
    </row>
    <row r="24" spans="1:5" s="135" customFormat="1" ht="18.75" customHeight="1" x14ac:dyDescent="0.15">
      <c r="A24" s="182" t="s">
        <v>54</v>
      </c>
      <c r="B24" s="132" t="s">
        <v>55</v>
      </c>
      <c r="C24" s="188" t="s">
        <v>191</v>
      </c>
      <c r="D24" s="189"/>
      <c r="E24" s="190"/>
    </row>
    <row r="25" spans="1:5" s="135" customFormat="1" ht="18.75" customHeight="1" x14ac:dyDescent="0.15">
      <c r="A25" s="183"/>
      <c r="B25" s="17" t="s">
        <v>56</v>
      </c>
      <c r="C25" s="23">
        <v>670000</v>
      </c>
      <c r="D25" s="19" t="s">
        <v>57</v>
      </c>
      <c r="E25" s="23">
        <v>660000</v>
      </c>
    </row>
    <row r="26" spans="1:5" s="135" customFormat="1" ht="18.75" customHeight="1" x14ac:dyDescent="0.15">
      <c r="A26" s="183"/>
      <c r="B26" s="17" t="s">
        <v>58</v>
      </c>
      <c r="C26" s="20">
        <f>E25/C25</f>
        <v>0.9850746268656716</v>
      </c>
      <c r="D26" s="19" t="s">
        <v>33</v>
      </c>
      <c r="E26" s="131">
        <f>SUM(E25)</f>
        <v>660000</v>
      </c>
    </row>
    <row r="27" spans="1:5" s="135" customFormat="1" ht="18.75" customHeight="1" x14ac:dyDescent="0.15">
      <c r="A27" s="183"/>
      <c r="B27" s="17" t="s">
        <v>32</v>
      </c>
      <c r="C27" s="21" t="s">
        <v>183</v>
      </c>
      <c r="D27" s="19" t="s">
        <v>83</v>
      </c>
      <c r="E27" s="133" t="s">
        <v>192</v>
      </c>
    </row>
    <row r="28" spans="1:5" s="135" customFormat="1" ht="18.75" customHeight="1" x14ac:dyDescent="0.15">
      <c r="A28" s="183"/>
      <c r="B28" s="17" t="s">
        <v>59</v>
      </c>
      <c r="C28" s="22" t="s">
        <v>155</v>
      </c>
      <c r="D28" s="19" t="s">
        <v>60</v>
      </c>
      <c r="E28" s="133" t="s">
        <v>193</v>
      </c>
    </row>
    <row r="29" spans="1:5" s="135" customFormat="1" ht="18.75" customHeight="1" x14ac:dyDescent="0.15">
      <c r="A29" s="183"/>
      <c r="B29" s="17" t="s">
        <v>61</v>
      </c>
      <c r="C29" s="22" t="s">
        <v>156</v>
      </c>
      <c r="D29" s="19" t="s">
        <v>35</v>
      </c>
      <c r="E29" s="134" t="s">
        <v>194</v>
      </c>
    </row>
    <row r="30" spans="1:5" s="135" customFormat="1" ht="18.75" customHeight="1" thickBot="1" x14ac:dyDescent="0.2">
      <c r="A30" s="184"/>
      <c r="B30" s="130" t="s">
        <v>62</v>
      </c>
      <c r="C30" s="171" t="s">
        <v>157</v>
      </c>
      <c r="D30" s="172" t="s">
        <v>63</v>
      </c>
      <c r="E30" s="173" t="s">
        <v>195</v>
      </c>
    </row>
    <row r="31" spans="1:5" s="135" customFormat="1" ht="18.75" customHeight="1" x14ac:dyDescent="0.15">
      <c r="A31" s="182" t="s">
        <v>54</v>
      </c>
      <c r="B31" s="132" t="s">
        <v>55</v>
      </c>
      <c r="C31" s="185" t="s">
        <v>196</v>
      </c>
      <c r="D31" s="186"/>
      <c r="E31" s="187"/>
    </row>
    <row r="32" spans="1:5" s="135" customFormat="1" ht="18.75" customHeight="1" x14ac:dyDescent="0.15">
      <c r="A32" s="183"/>
      <c r="B32" s="17" t="s">
        <v>56</v>
      </c>
      <c r="C32" s="23">
        <v>1030000</v>
      </c>
      <c r="D32" s="19" t="s">
        <v>57</v>
      </c>
      <c r="E32" s="23">
        <v>975000</v>
      </c>
    </row>
    <row r="33" spans="1:5" s="135" customFormat="1" ht="18.75" customHeight="1" x14ac:dyDescent="0.15">
      <c r="A33" s="183"/>
      <c r="B33" s="17" t="s">
        <v>58</v>
      </c>
      <c r="C33" s="20">
        <f>E32/C32</f>
        <v>0.94660194174757284</v>
      </c>
      <c r="D33" s="19" t="s">
        <v>33</v>
      </c>
      <c r="E33" s="131">
        <f>SUM(E32)</f>
        <v>975000</v>
      </c>
    </row>
    <row r="34" spans="1:5" s="135" customFormat="1" ht="18.75" customHeight="1" x14ac:dyDescent="0.15">
      <c r="A34" s="183"/>
      <c r="B34" s="17" t="s">
        <v>32</v>
      </c>
      <c r="C34" s="21" t="s">
        <v>197</v>
      </c>
      <c r="D34" s="19" t="s">
        <v>83</v>
      </c>
      <c r="E34" s="133" t="s">
        <v>198</v>
      </c>
    </row>
    <row r="35" spans="1:5" s="135" customFormat="1" ht="18.75" customHeight="1" x14ac:dyDescent="0.15">
      <c r="A35" s="183"/>
      <c r="B35" s="17" t="s">
        <v>59</v>
      </c>
      <c r="C35" s="22" t="s">
        <v>155</v>
      </c>
      <c r="D35" s="19" t="s">
        <v>60</v>
      </c>
      <c r="E35" s="133" t="s">
        <v>193</v>
      </c>
    </row>
    <row r="36" spans="1:5" s="135" customFormat="1" ht="18.75" customHeight="1" x14ac:dyDescent="0.15">
      <c r="A36" s="183"/>
      <c r="B36" s="17" t="s">
        <v>61</v>
      </c>
      <c r="C36" s="22" t="s">
        <v>156</v>
      </c>
      <c r="D36" s="19" t="s">
        <v>35</v>
      </c>
      <c r="E36" s="134" t="s">
        <v>199</v>
      </c>
    </row>
    <row r="37" spans="1:5" s="135" customFormat="1" ht="18.75" customHeight="1" thickBot="1" x14ac:dyDescent="0.2">
      <c r="A37" s="184"/>
      <c r="B37" s="130" t="s">
        <v>62</v>
      </c>
      <c r="C37" s="171" t="s">
        <v>157</v>
      </c>
      <c r="D37" s="172" t="s">
        <v>63</v>
      </c>
      <c r="E37" s="173" t="s">
        <v>200</v>
      </c>
    </row>
    <row r="38" spans="1:5" s="135" customFormat="1" ht="18.75" customHeight="1" x14ac:dyDescent="0.15">
      <c r="A38" s="182" t="s">
        <v>54</v>
      </c>
      <c r="B38" s="132" t="s">
        <v>55</v>
      </c>
      <c r="C38" s="185" t="s">
        <v>201</v>
      </c>
      <c r="D38" s="186"/>
      <c r="E38" s="187"/>
    </row>
    <row r="39" spans="1:5" s="135" customFormat="1" ht="18.75" customHeight="1" x14ac:dyDescent="0.15">
      <c r="A39" s="183"/>
      <c r="B39" s="17" t="s">
        <v>56</v>
      </c>
      <c r="C39" s="23">
        <v>912000</v>
      </c>
      <c r="D39" s="19" t="s">
        <v>57</v>
      </c>
      <c r="E39" s="23">
        <v>855000</v>
      </c>
    </row>
    <row r="40" spans="1:5" s="135" customFormat="1" ht="18.75" customHeight="1" x14ac:dyDescent="0.15">
      <c r="A40" s="183"/>
      <c r="B40" s="17" t="s">
        <v>58</v>
      </c>
      <c r="C40" s="20">
        <f>E39/C39</f>
        <v>0.9375</v>
      </c>
      <c r="D40" s="19" t="s">
        <v>33</v>
      </c>
      <c r="E40" s="131">
        <f>SUM(E39)</f>
        <v>855000</v>
      </c>
    </row>
    <row r="41" spans="1:5" s="135" customFormat="1" ht="18.75" customHeight="1" x14ac:dyDescent="0.15">
      <c r="A41" s="183"/>
      <c r="B41" s="17" t="s">
        <v>32</v>
      </c>
      <c r="C41" s="21" t="s">
        <v>202</v>
      </c>
      <c r="D41" s="19" t="s">
        <v>83</v>
      </c>
      <c r="E41" s="133" t="s">
        <v>203</v>
      </c>
    </row>
    <row r="42" spans="1:5" s="135" customFormat="1" ht="18.75" customHeight="1" x14ac:dyDescent="0.15">
      <c r="A42" s="183"/>
      <c r="B42" s="17" t="s">
        <v>59</v>
      </c>
      <c r="C42" s="22" t="s">
        <v>155</v>
      </c>
      <c r="D42" s="19" t="s">
        <v>60</v>
      </c>
      <c r="E42" s="133" t="s">
        <v>202</v>
      </c>
    </row>
    <row r="43" spans="1:5" s="135" customFormat="1" ht="18.75" customHeight="1" x14ac:dyDescent="0.15">
      <c r="A43" s="183"/>
      <c r="B43" s="17" t="s">
        <v>61</v>
      </c>
      <c r="C43" s="22" t="s">
        <v>156</v>
      </c>
      <c r="D43" s="19" t="s">
        <v>35</v>
      </c>
      <c r="E43" s="134" t="s">
        <v>204</v>
      </c>
    </row>
    <row r="44" spans="1:5" s="135" customFormat="1" ht="18.75" customHeight="1" thickBot="1" x14ac:dyDescent="0.2">
      <c r="A44" s="184"/>
      <c r="B44" s="130" t="s">
        <v>62</v>
      </c>
      <c r="C44" s="171" t="s">
        <v>157</v>
      </c>
      <c r="D44" s="172" t="s">
        <v>63</v>
      </c>
      <c r="E44" s="173" t="s">
        <v>205</v>
      </c>
    </row>
    <row r="45" spans="1:5" s="135" customFormat="1" ht="18.75" customHeight="1" x14ac:dyDescent="0.15">
      <c r="A45" s="182" t="s">
        <v>54</v>
      </c>
      <c r="B45" s="132" t="s">
        <v>55</v>
      </c>
      <c r="C45" s="185" t="s">
        <v>206</v>
      </c>
      <c r="D45" s="186"/>
      <c r="E45" s="187"/>
    </row>
    <row r="46" spans="1:5" s="135" customFormat="1" ht="18.75" customHeight="1" x14ac:dyDescent="0.15">
      <c r="A46" s="183"/>
      <c r="B46" s="17" t="s">
        <v>56</v>
      </c>
      <c r="C46" s="23">
        <v>1150000</v>
      </c>
      <c r="D46" s="19" t="s">
        <v>57</v>
      </c>
      <c r="E46" s="23">
        <v>1100000</v>
      </c>
    </row>
    <row r="47" spans="1:5" s="135" customFormat="1" ht="18.75" customHeight="1" x14ac:dyDescent="0.15">
      <c r="A47" s="183"/>
      <c r="B47" s="17" t="s">
        <v>58</v>
      </c>
      <c r="C47" s="20">
        <f>E46/C46</f>
        <v>0.95652173913043481</v>
      </c>
      <c r="D47" s="19" t="s">
        <v>33</v>
      </c>
      <c r="E47" s="131">
        <f>SUM(E46)</f>
        <v>1100000</v>
      </c>
    </row>
    <row r="48" spans="1:5" s="135" customFormat="1" ht="18.75" customHeight="1" x14ac:dyDescent="0.15">
      <c r="A48" s="183"/>
      <c r="B48" s="17" t="s">
        <v>32</v>
      </c>
      <c r="C48" s="21" t="s">
        <v>207</v>
      </c>
      <c r="D48" s="19" t="s">
        <v>83</v>
      </c>
      <c r="E48" s="133" t="s">
        <v>208</v>
      </c>
    </row>
    <row r="49" spans="1:5" s="135" customFormat="1" ht="18.75" customHeight="1" x14ac:dyDescent="0.15">
      <c r="A49" s="183"/>
      <c r="B49" s="17" t="s">
        <v>59</v>
      </c>
      <c r="C49" s="22" t="s">
        <v>155</v>
      </c>
      <c r="D49" s="19" t="s">
        <v>60</v>
      </c>
      <c r="E49" s="133"/>
    </row>
    <row r="50" spans="1:5" s="135" customFormat="1" ht="18.75" customHeight="1" x14ac:dyDescent="0.15">
      <c r="A50" s="183"/>
      <c r="B50" s="17" t="s">
        <v>61</v>
      </c>
      <c r="C50" s="22" t="s">
        <v>156</v>
      </c>
      <c r="D50" s="19" t="s">
        <v>35</v>
      </c>
      <c r="E50" s="134" t="s">
        <v>209</v>
      </c>
    </row>
    <row r="51" spans="1:5" s="135" customFormat="1" ht="18.75" customHeight="1" thickBot="1" x14ac:dyDescent="0.2">
      <c r="A51" s="184"/>
      <c r="B51" s="130" t="s">
        <v>62</v>
      </c>
      <c r="C51" s="171" t="s">
        <v>157</v>
      </c>
      <c r="D51" s="172" t="s">
        <v>63</v>
      </c>
      <c r="E51" s="173" t="s">
        <v>210</v>
      </c>
    </row>
    <row r="52" spans="1:5" s="135" customFormat="1" ht="18.75" customHeight="1" x14ac:dyDescent="0.15">
      <c r="A52" s="182" t="s">
        <v>54</v>
      </c>
      <c r="B52" s="132" t="s">
        <v>55</v>
      </c>
      <c r="C52" s="185" t="s">
        <v>211</v>
      </c>
      <c r="D52" s="186"/>
      <c r="E52" s="187"/>
    </row>
    <row r="53" spans="1:5" s="135" customFormat="1" ht="18.75" customHeight="1" x14ac:dyDescent="0.15">
      <c r="A53" s="183"/>
      <c r="B53" s="17" t="s">
        <v>56</v>
      </c>
      <c r="C53" s="23">
        <v>430000</v>
      </c>
      <c r="D53" s="19" t="s">
        <v>57</v>
      </c>
      <c r="E53" s="23">
        <v>400000</v>
      </c>
    </row>
    <row r="54" spans="1:5" s="135" customFormat="1" ht="18.75" customHeight="1" x14ac:dyDescent="0.15">
      <c r="A54" s="183"/>
      <c r="B54" s="17" t="s">
        <v>58</v>
      </c>
      <c r="C54" s="20">
        <f>E53/C53</f>
        <v>0.93023255813953487</v>
      </c>
      <c r="D54" s="19" t="s">
        <v>33</v>
      </c>
      <c r="E54" s="131">
        <f>SUM(E53)</f>
        <v>400000</v>
      </c>
    </row>
    <row r="55" spans="1:5" s="135" customFormat="1" ht="18.75" customHeight="1" x14ac:dyDescent="0.15">
      <c r="A55" s="183"/>
      <c r="B55" s="17" t="s">
        <v>32</v>
      </c>
      <c r="C55" s="21" t="s">
        <v>207</v>
      </c>
      <c r="D55" s="19" t="s">
        <v>83</v>
      </c>
      <c r="E55" s="133" t="s">
        <v>208</v>
      </c>
    </row>
    <row r="56" spans="1:5" s="135" customFormat="1" ht="18.75" customHeight="1" x14ac:dyDescent="0.15">
      <c r="A56" s="183"/>
      <c r="B56" s="17" t="s">
        <v>59</v>
      </c>
      <c r="C56" s="22" t="s">
        <v>155</v>
      </c>
      <c r="D56" s="19" t="s">
        <v>60</v>
      </c>
      <c r="E56" s="133"/>
    </row>
    <row r="57" spans="1:5" s="135" customFormat="1" ht="18.75" customHeight="1" x14ac:dyDescent="0.15">
      <c r="A57" s="183"/>
      <c r="B57" s="17" t="s">
        <v>61</v>
      </c>
      <c r="C57" s="22" t="s">
        <v>156</v>
      </c>
      <c r="D57" s="19" t="s">
        <v>35</v>
      </c>
      <c r="E57" s="134" t="s">
        <v>209</v>
      </c>
    </row>
    <row r="58" spans="1:5" s="135" customFormat="1" ht="18.75" customHeight="1" thickBot="1" x14ac:dyDescent="0.2">
      <c r="A58" s="184"/>
      <c r="B58" s="130" t="s">
        <v>62</v>
      </c>
      <c r="C58" s="171" t="s">
        <v>157</v>
      </c>
      <c r="D58" s="172" t="s">
        <v>63</v>
      </c>
      <c r="E58" s="173" t="s">
        <v>210</v>
      </c>
    </row>
    <row r="59" spans="1:5" s="135" customFormat="1" ht="18.75" customHeight="1" x14ac:dyDescent="0.15">
      <c r="A59" s="182" t="s">
        <v>54</v>
      </c>
      <c r="B59" s="132" t="s">
        <v>55</v>
      </c>
      <c r="C59" s="185" t="s">
        <v>212</v>
      </c>
      <c r="D59" s="186"/>
      <c r="E59" s="187"/>
    </row>
    <row r="60" spans="1:5" s="135" customFormat="1" ht="18.75" customHeight="1" x14ac:dyDescent="0.15">
      <c r="A60" s="183"/>
      <c r="B60" s="17" t="s">
        <v>56</v>
      </c>
      <c r="C60" s="23">
        <v>1680000</v>
      </c>
      <c r="D60" s="19" t="s">
        <v>57</v>
      </c>
      <c r="E60" s="23">
        <v>1595000</v>
      </c>
    </row>
    <row r="61" spans="1:5" s="135" customFormat="1" ht="18.75" customHeight="1" x14ac:dyDescent="0.15">
      <c r="A61" s="183"/>
      <c r="B61" s="17" t="s">
        <v>58</v>
      </c>
      <c r="C61" s="20">
        <f>E60/C60</f>
        <v>0.94940476190476186</v>
      </c>
      <c r="D61" s="19" t="s">
        <v>33</v>
      </c>
      <c r="E61" s="131">
        <f>SUM(E60)</f>
        <v>1595000</v>
      </c>
    </row>
    <row r="62" spans="1:5" s="135" customFormat="1" ht="18.75" customHeight="1" x14ac:dyDescent="0.15">
      <c r="A62" s="183"/>
      <c r="B62" s="17" t="s">
        <v>32</v>
      </c>
      <c r="C62" s="21" t="s">
        <v>213</v>
      </c>
      <c r="D62" s="19" t="s">
        <v>83</v>
      </c>
      <c r="E62" s="133" t="s">
        <v>214</v>
      </c>
    </row>
    <row r="63" spans="1:5" s="135" customFormat="1" ht="18.75" customHeight="1" x14ac:dyDescent="0.15">
      <c r="A63" s="183"/>
      <c r="B63" s="17" t="s">
        <v>59</v>
      </c>
      <c r="C63" s="22" t="s">
        <v>155</v>
      </c>
      <c r="D63" s="19" t="s">
        <v>60</v>
      </c>
      <c r="E63" s="133" t="s">
        <v>215</v>
      </c>
    </row>
    <row r="64" spans="1:5" s="135" customFormat="1" ht="18.75" customHeight="1" x14ac:dyDescent="0.15">
      <c r="A64" s="183"/>
      <c r="B64" s="17" t="s">
        <v>61</v>
      </c>
      <c r="C64" s="22" t="s">
        <v>156</v>
      </c>
      <c r="D64" s="19" t="s">
        <v>35</v>
      </c>
      <c r="E64" s="134" t="s">
        <v>216</v>
      </c>
    </row>
    <row r="65" spans="1:5" s="135" customFormat="1" ht="18.75" customHeight="1" thickBot="1" x14ac:dyDescent="0.2">
      <c r="A65" s="184"/>
      <c r="B65" s="130" t="s">
        <v>62</v>
      </c>
      <c r="C65" s="171" t="s">
        <v>157</v>
      </c>
      <c r="D65" s="172" t="s">
        <v>63</v>
      </c>
      <c r="E65" s="173" t="s">
        <v>217</v>
      </c>
    </row>
    <row r="66" spans="1:5" s="135" customFormat="1" ht="18.75" customHeight="1" x14ac:dyDescent="0.15">
      <c r="A66" s="182" t="s">
        <v>54</v>
      </c>
      <c r="B66" s="132" t="s">
        <v>55</v>
      </c>
      <c r="C66" s="185" t="s">
        <v>219</v>
      </c>
      <c r="D66" s="186"/>
      <c r="E66" s="187"/>
    </row>
    <row r="67" spans="1:5" s="135" customFormat="1" ht="18.75" customHeight="1" x14ac:dyDescent="0.15">
      <c r="A67" s="183"/>
      <c r="B67" s="17" t="s">
        <v>56</v>
      </c>
      <c r="C67" s="23">
        <v>16000000</v>
      </c>
      <c r="D67" s="19" t="s">
        <v>57</v>
      </c>
      <c r="E67" s="23">
        <v>15000000</v>
      </c>
    </row>
    <row r="68" spans="1:5" s="135" customFormat="1" ht="18.75" customHeight="1" x14ac:dyDescent="0.15">
      <c r="A68" s="183"/>
      <c r="B68" s="17" t="s">
        <v>58</v>
      </c>
      <c r="C68" s="20">
        <f>E67/C67</f>
        <v>0.9375</v>
      </c>
      <c r="D68" s="19" t="s">
        <v>33</v>
      </c>
      <c r="E68" s="131">
        <f>SUM(E67)</f>
        <v>15000000</v>
      </c>
    </row>
    <row r="69" spans="1:5" s="135" customFormat="1" ht="18.75" customHeight="1" x14ac:dyDescent="0.15">
      <c r="A69" s="183"/>
      <c r="B69" s="17" t="s">
        <v>32</v>
      </c>
      <c r="C69" s="21" t="s">
        <v>218</v>
      </c>
      <c r="D69" s="19" t="s">
        <v>83</v>
      </c>
      <c r="E69" s="133" t="s">
        <v>220</v>
      </c>
    </row>
    <row r="70" spans="1:5" s="135" customFormat="1" ht="18.75" customHeight="1" x14ac:dyDescent="0.15">
      <c r="A70" s="183"/>
      <c r="B70" s="17" t="s">
        <v>59</v>
      </c>
      <c r="C70" s="22" t="s">
        <v>227</v>
      </c>
      <c r="D70" s="19" t="s">
        <v>60</v>
      </c>
      <c r="E70" s="133"/>
    </row>
    <row r="71" spans="1:5" s="135" customFormat="1" ht="18.75" customHeight="1" x14ac:dyDescent="0.15">
      <c r="A71" s="183"/>
      <c r="B71" s="17" t="s">
        <v>61</v>
      </c>
      <c r="C71" s="22" t="s">
        <v>156</v>
      </c>
      <c r="D71" s="19" t="s">
        <v>35</v>
      </c>
      <c r="E71" s="134" t="s">
        <v>228</v>
      </c>
    </row>
    <row r="72" spans="1:5" s="135" customFormat="1" ht="18.75" customHeight="1" thickBot="1" x14ac:dyDescent="0.2">
      <c r="A72" s="184"/>
      <c r="B72" s="130" t="s">
        <v>62</v>
      </c>
      <c r="C72" s="171" t="s">
        <v>157</v>
      </c>
      <c r="D72" s="172" t="s">
        <v>63</v>
      </c>
      <c r="E72" s="173" t="s">
        <v>187</v>
      </c>
    </row>
    <row r="73" spans="1:5" s="135" customFormat="1" ht="18.75" customHeight="1" x14ac:dyDescent="0.15">
      <c r="A73" s="182" t="s">
        <v>54</v>
      </c>
      <c r="B73" s="132" t="s">
        <v>55</v>
      </c>
      <c r="C73" s="185" t="s">
        <v>221</v>
      </c>
      <c r="D73" s="186"/>
      <c r="E73" s="187"/>
    </row>
    <row r="74" spans="1:5" s="135" customFormat="1" ht="18.75" customHeight="1" x14ac:dyDescent="0.15">
      <c r="A74" s="183"/>
      <c r="B74" s="17" t="s">
        <v>56</v>
      </c>
      <c r="C74" s="23">
        <v>8810000</v>
      </c>
      <c r="D74" s="19" t="s">
        <v>57</v>
      </c>
      <c r="E74" s="23">
        <v>8190000</v>
      </c>
    </row>
    <row r="75" spans="1:5" s="135" customFormat="1" ht="18.75" customHeight="1" x14ac:dyDescent="0.15">
      <c r="A75" s="183"/>
      <c r="B75" s="17" t="s">
        <v>58</v>
      </c>
      <c r="C75" s="20">
        <f>E74/C74</f>
        <v>0.92962542565266737</v>
      </c>
      <c r="D75" s="19" t="s">
        <v>33</v>
      </c>
      <c r="E75" s="131">
        <f>SUM(E74)</f>
        <v>8190000</v>
      </c>
    </row>
    <row r="76" spans="1:5" s="135" customFormat="1" ht="18.75" customHeight="1" x14ac:dyDescent="0.15">
      <c r="A76" s="183"/>
      <c r="B76" s="17" t="s">
        <v>32</v>
      </c>
      <c r="C76" s="21" t="s">
        <v>222</v>
      </c>
      <c r="D76" s="19" t="s">
        <v>83</v>
      </c>
      <c r="E76" s="133" t="s">
        <v>223</v>
      </c>
    </row>
    <row r="77" spans="1:5" s="135" customFormat="1" ht="18.75" customHeight="1" x14ac:dyDescent="0.15">
      <c r="A77" s="183"/>
      <c r="B77" s="17" t="s">
        <v>59</v>
      </c>
      <c r="C77" s="22" t="s">
        <v>155</v>
      </c>
      <c r="D77" s="19" t="s">
        <v>60</v>
      </c>
      <c r="E77" s="133" t="s">
        <v>224</v>
      </c>
    </row>
    <row r="78" spans="1:5" s="135" customFormat="1" ht="18.75" customHeight="1" x14ac:dyDescent="0.15">
      <c r="A78" s="183"/>
      <c r="B78" s="17" t="s">
        <v>61</v>
      </c>
      <c r="C78" s="22" t="s">
        <v>156</v>
      </c>
      <c r="D78" s="19" t="s">
        <v>35</v>
      </c>
      <c r="E78" s="134" t="s">
        <v>225</v>
      </c>
    </row>
    <row r="79" spans="1:5" s="135" customFormat="1" ht="18.75" customHeight="1" thickBot="1" x14ac:dyDescent="0.2">
      <c r="A79" s="184"/>
      <c r="B79" s="174" t="s">
        <v>62</v>
      </c>
      <c r="C79" s="175" t="s">
        <v>157</v>
      </c>
      <c r="D79" s="176" t="s">
        <v>63</v>
      </c>
      <c r="E79" s="177" t="s">
        <v>226</v>
      </c>
    </row>
    <row r="80" spans="1:5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</sheetData>
  <mergeCells count="23">
    <mergeCell ref="A73:A79"/>
    <mergeCell ref="C73:E73"/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40" zoomScale="85" zoomScaleNormal="85" workbookViewId="0">
      <selection activeCell="D111" sqref="D11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79" t="s">
        <v>22</v>
      </c>
      <c r="B1" s="179"/>
      <c r="C1" s="179"/>
      <c r="D1" s="179"/>
      <c r="E1" s="179"/>
      <c r="F1" s="179"/>
    </row>
    <row r="2" spans="1:6" ht="26.25" thickBot="1" x14ac:dyDescent="0.2">
      <c r="A2" s="3"/>
      <c r="B2" s="4"/>
      <c r="C2" s="5"/>
      <c r="D2" s="5"/>
      <c r="E2" s="1"/>
      <c r="F2" s="26" t="s">
        <v>52</v>
      </c>
    </row>
    <row r="3" spans="1:6" ht="22.5" customHeight="1" thickTop="1" x14ac:dyDescent="0.15">
      <c r="A3" s="10" t="s">
        <v>31</v>
      </c>
      <c r="B3" s="202" t="s">
        <v>233</v>
      </c>
      <c r="C3" s="203" t="s">
        <v>233</v>
      </c>
      <c r="D3" s="203" t="s">
        <v>233</v>
      </c>
      <c r="E3" s="203" t="s">
        <v>233</v>
      </c>
      <c r="F3" s="204" t="s">
        <v>233</v>
      </c>
    </row>
    <row r="4" spans="1:6" ht="18.75" customHeight="1" x14ac:dyDescent="0.15">
      <c r="A4" s="193" t="s">
        <v>39</v>
      </c>
      <c r="B4" s="194" t="s">
        <v>32</v>
      </c>
      <c r="C4" s="205" t="s">
        <v>90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93"/>
      <c r="B5" s="194"/>
      <c r="C5" s="206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93"/>
      <c r="B6" s="207" t="s">
        <v>177</v>
      </c>
      <c r="C6" s="208" t="s">
        <v>229</v>
      </c>
      <c r="D6" s="210">
        <v>1020000</v>
      </c>
      <c r="E6" s="210">
        <v>990000</v>
      </c>
      <c r="F6" s="211">
        <f>E6/D6</f>
        <v>0.97058823529411764</v>
      </c>
    </row>
    <row r="7" spans="1:6" ht="18.75" customHeight="1" x14ac:dyDescent="0.15">
      <c r="A7" s="193"/>
      <c r="B7" s="207"/>
      <c r="C7" s="209"/>
      <c r="D7" s="210"/>
      <c r="E7" s="210"/>
      <c r="F7" s="211"/>
    </row>
    <row r="8" spans="1:6" ht="18.75" customHeight="1" x14ac:dyDescent="0.15">
      <c r="A8" s="193" t="s">
        <v>35</v>
      </c>
      <c r="B8" s="13" t="s">
        <v>36</v>
      </c>
      <c r="C8" s="13" t="s">
        <v>46</v>
      </c>
      <c r="D8" s="194" t="s">
        <v>37</v>
      </c>
      <c r="E8" s="194"/>
      <c r="F8" s="195"/>
    </row>
    <row r="9" spans="1:6" ht="18.75" customHeight="1" x14ac:dyDescent="0.15">
      <c r="A9" s="193"/>
      <c r="B9" s="59" t="s">
        <v>230</v>
      </c>
      <c r="C9" s="7" t="s">
        <v>231</v>
      </c>
      <c r="D9" s="196" t="s">
        <v>232</v>
      </c>
      <c r="E9" s="197" t="s">
        <v>232</v>
      </c>
      <c r="F9" s="198" t="s">
        <v>232</v>
      </c>
    </row>
    <row r="10" spans="1:6" ht="18.75" customHeight="1" x14ac:dyDescent="0.15">
      <c r="A10" s="11" t="s">
        <v>45</v>
      </c>
      <c r="B10" s="199" t="s">
        <v>158</v>
      </c>
      <c r="C10" s="200"/>
      <c r="D10" s="200"/>
      <c r="E10" s="200"/>
      <c r="F10" s="201"/>
    </row>
    <row r="11" spans="1:6" ht="18.75" customHeight="1" x14ac:dyDescent="0.15">
      <c r="A11" s="11" t="s">
        <v>43</v>
      </c>
      <c r="B11" s="199" t="s">
        <v>115</v>
      </c>
      <c r="C11" s="200"/>
      <c r="D11" s="200"/>
      <c r="E11" s="200"/>
      <c r="F11" s="201"/>
    </row>
    <row r="12" spans="1:6" ht="18.75" customHeight="1" thickBot="1" x14ac:dyDescent="0.2">
      <c r="A12" s="12" t="s">
        <v>38</v>
      </c>
      <c r="B12" s="191"/>
      <c r="C12" s="191"/>
      <c r="D12" s="191"/>
      <c r="E12" s="191"/>
      <c r="F12" s="192"/>
    </row>
    <row r="13" spans="1:6" s="135" customFormat="1" ht="22.5" customHeight="1" thickTop="1" x14ac:dyDescent="0.15">
      <c r="A13" s="10" t="s">
        <v>31</v>
      </c>
      <c r="B13" s="202" t="s">
        <v>234</v>
      </c>
      <c r="C13" s="203" t="s">
        <v>234</v>
      </c>
      <c r="D13" s="203" t="s">
        <v>234</v>
      </c>
      <c r="E13" s="203" t="s">
        <v>234</v>
      </c>
      <c r="F13" s="204" t="s">
        <v>234</v>
      </c>
    </row>
    <row r="14" spans="1:6" s="135" customFormat="1" ht="18.75" customHeight="1" x14ac:dyDescent="0.15">
      <c r="A14" s="193" t="s">
        <v>39</v>
      </c>
      <c r="B14" s="194" t="s">
        <v>32</v>
      </c>
      <c r="C14" s="205" t="s">
        <v>83</v>
      </c>
      <c r="D14" s="157" t="s">
        <v>40</v>
      </c>
      <c r="E14" s="157" t="s">
        <v>33</v>
      </c>
      <c r="F14" s="158" t="s">
        <v>44</v>
      </c>
    </row>
    <row r="15" spans="1:6" s="135" customFormat="1" ht="18.75" customHeight="1" x14ac:dyDescent="0.15">
      <c r="A15" s="193"/>
      <c r="B15" s="194"/>
      <c r="C15" s="206"/>
      <c r="D15" s="15" t="s">
        <v>41</v>
      </c>
      <c r="E15" s="15" t="s">
        <v>34</v>
      </c>
      <c r="F15" s="16" t="s">
        <v>42</v>
      </c>
    </row>
    <row r="16" spans="1:6" s="135" customFormat="1" ht="18.75" customHeight="1" x14ac:dyDescent="0.15">
      <c r="A16" s="193"/>
      <c r="B16" s="207" t="s">
        <v>159</v>
      </c>
      <c r="C16" s="208" t="s">
        <v>235</v>
      </c>
      <c r="D16" s="210">
        <v>4160000</v>
      </c>
      <c r="E16" s="210">
        <v>3960000</v>
      </c>
      <c r="F16" s="211">
        <f>E16/D16</f>
        <v>0.95192307692307687</v>
      </c>
    </row>
    <row r="17" spans="1:6" s="135" customFormat="1" ht="18.75" customHeight="1" x14ac:dyDescent="0.15">
      <c r="A17" s="193"/>
      <c r="B17" s="207"/>
      <c r="C17" s="209"/>
      <c r="D17" s="210"/>
      <c r="E17" s="210"/>
      <c r="F17" s="211"/>
    </row>
    <row r="18" spans="1:6" s="135" customFormat="1" ht="18.75" customHeight="1" x14ac:dyDescent="0.15">
      <c r="A18" s="193" t="s">
        <v>35</v>
      </c>
      <c r="B18" s="169" t="s">
        <v>36</v>
      </c>
      <c r="C18" s="169" t="s">
        <v>46</v>
      </c>
      <c r="D18" s="194" t="s">
        <v>37</v>
      </c>
      <c r="E18" s="194"/>
      <c r="F18" s="195"/>
    </row>
    <row r="19" spans="1:6" s="135" customFormat="1" ht="18.75" customHeight="1" x14ac:dyDescent="0.15">
      <c r="A19" s="193"/>
      <c r="B19" s="59" t="s">
        <v>236</v>
      </c>
      <c r="C19" s="7" t="s">
        <v>237</v>
      </c>
      <c r="D19" s="196" t="s">
        <v>238</v>
      </c>
      <c r="E19" s="197" t="s">
        <v>238</v>
      </c>
      <c r="F19" s="198" t="s">
        <v>238</v>
      </c>
    </row>
    <row r="20" spans="1:6" s="135" customFormat="1" ht="18.75" customHeight="1" x14ac:dyDescent="0.15">
      <c r="A20" s="168" t="s">
        <v>45</v>
      </c>
      <c r="B20" s="199" t="s">
        <v>158</v>
      </c>
      <c r="C20" s="200"/>
      <c r="D20" s="200"/>
      <c r="E20" s="200"/>
      <c r="F20" s="201"/>
    </row>
    <row r="21" spans="1:6" s="135" customFormat="1" ht="18.75" customHeight="1" x14ac:dyDescent="0.15">
      <c r="A21" s="168" t="s">
        <v>43</v>
      </c>
      <c r="B21" s="199" t="s">
        <v>115</v>
      </c>
      <c r="C21" s="200"/>
      <c r="D21" s="200"/>
      <c r="E21" s="200"/>
      <c r="F21" s="201"/>
    </row>
    <row r="22" spans="1:6" s="135" customFormat="1" ht="18.75" customHeight="1" thickBot="1" x14ac:dyDescent="0.2">
      <c r="A22" s="12" t="s">
        <v>38</v>
      </c>
      <c r="B22" s="191"/>
      <c r="C22" s="191"/>
      <c r="D22" s="191"/>
      <c r="E22" s="191"/>
      <c r="F22" s="192"/>
    </row>
    <row r="23" spans="1:6" s="135" customFormat="1" ht="22.5" customHeight="1" thickTop="1" x14ac:dyDescent="0.15">
      <c r="A23" s="10" t="s">
        <v>31</v>
      </c>
      <c r="B23" s="202" t="s">
        <v>239</v>
      </c>
      <c r="C23" s="203" t="s">
        <v>239</v>
      </c>
      <c r="D23" s="203" t="s">
        <v>239</v>
      </c>
      <c r="E23" s="203" t="s">
        <v>239</v>
      </c>
      <c r="F23" s="204" t="s">
        <v>239</v>
      </c>
    </row>
    <row r="24" spans="1:6" s="135" customFormat="1" ht="18.75" customHeight="1" x14ac:dyDescent="0.15">
      <c r="A24" s="193" t="s">
        <v>39</v>
      </c>
      <c r="B24" s="194" t="s">
        <v>32</v>
      </c>
      <c r="C24" s="205" t="s">
        <v>83</v>
      </c>
      <c r="D24" s="169" t="s">
        <v>40</v>
      </c>
      <c r="E24" s="169" t="s">
        <v>33</v>
      </c>
      <c r="F24" s="170" t="s">
        <v>44</v>
      </c>
    </row>
    <row r="25" spans="1:6" s="135" customFormat="1" ht="18.75" customHeight="1" x14ac:dyDescent="0.15">
      <c r="A25" s="193"/>
      <c r="B25" s="194"/>
      <c r="C25" s="206"/>
      <c r="D25" s="15" t="s">
        <v>41</v>
      </c>
      <c r="E25" s="15" t="s">
        <v>34</v>
      </c>
      <c r="F25" s="16" t="s">
        <v>42</v>
      </c>
    </row>
    <row r="26" spans="1:6" s="135" customFormat="1" ht="18.75" customHeight="1" x14ac:dyDescent="0.15">
      <c r="A26" s="193"/>
      <c r="B26" s="207" t="s">
        <v>159</v>
      </c>
      <c r="C26" s="208" t="s">
        <v>240</v>
      </c>
      <c r="D26" s="210">
        <v>570000</v>
      </c>
      <c r="E26" s="210">
        <v>550000</v>
      </c>
      <c r="F26" s="211">
        <f>E26/D26</f>
        <v>0.96491228070175439</v>
      </c>
    </row>
    <row r="27" spans="1:6" s="135" customFormat="1" ht="18.75" customHeight="1" x14ac:dyDescent="0.15">
      <c r="A27" s="193"/>
      <c r="B27" s="207"/>
      <c r="C27" s="209"/>
      <c r="D27" s="210"/>
      <c r="E27" s="210"/>
      <c r="F27" s="211"/>
    </row>
    <row r="28" spans="1:6" s="135" customFormat="1" ht="18.75" customHeight="1" x14ac:dyDescent="0.15">
      <c r="A28" s="193" t="s">
        <v>35</v>
      </c>
      <c r="B28" s="169" t="s">
        <v>36</v>
      </c>
      <c r="C28" s="169" t="s">
        <v>46</v>
      </c>
      <c r="D28" s="194" t="s">
        <v>37</v>
      </c>
      <c r="E28" s="194"/>
      <c r="F28" s="195"/>
    </row>
    <row r="29" spans="1:6" s="135" customFormat="1" ht="18.75" customHeight="1" x14ac:dyDescent="0.15">
      <c r="A29" s="193"/>
      <c r="B29" s="59" t="s">
        <v>241</v>
      </c>
      <c r="C29" s="7" t="s">
        <v>242</v>
      </c>
      <c r="D29" s="196" t="s">
        <v>243</v>
      </c>
      <c r="E29" s="197" t="s">
        <v>243</v>
      </c>
      <c r="F29" s="198" t="s">
        <v>243</v>
      </c>
    </row>
    <row r="30" spans="1:6" s="135" customFormat="1" ht="18.75" customHeight="1" x14ac:dyDescent="0.15">
      <c r="A30" s="168" t="s">
        <v>45</v>
      </c>
      <c r="B30" s="199" t="s">
        <v>158</v>
      </c>
      <c r="C30" s="200"/>
      <c r="D30" s="200"/>
      <c r="E30" s="200"/>
      <c r="F30" s="201"/>
    </row>
    <row r="31" spans="1:6" s="135" customFormat="1" ht="18.75" customHeight="1" x14ac:dyDescent="0.15">
      <c r="A31" s="168" t="s">
        <v>43</v>
      </c>
      <c r="B31" s="199" t="s">
        <v>115</v>
      </c>
      <c r="C31" s="200"/>
      <c r="D31" s="200"/>
      <c r="E31" s="200"/>
      <c r="F31" s="201"/>
    </row>
    <row r="32" spans="1:6" s="135" customFormat="1" ht="18.75" customHeight="1" thickBot="1" x14ac:dyDescent="0.2">
      <c r="A32" s="12" t="s">
        <v>38</v>
      </c>
      <c r="B32" s="191"/>
      <c r="C32" s="191"/>
      <c r="D32" s="191"/>
      <c r="E32" s="191"/>
      <c r="F32" s="192"/>
    </row>
    <row r="33" spans="1:6" s="135" customFormat="1" ht="22.5" customHeight="1" thickTop="1" x14ac:dyDescent="0.15">
      <c r="A33" s="10" t="s">
        <v>31</v>
      </c>
      <c r="B33" s="202" t="s">
        <v>244</v>
      </c>
      <c r="C33" s="203" t="s">
        <v>244</v>
      </c>
      <c r="D33" s="203" t="s">
        <v>244</v>
      </c>
      <c r="E33" s="203" t="s">
        <v>244</v>
      </c>
      <c r="F33" s="204" t="s">
        <v>244</v>
      </c>
    </row>
    <row r="34" spans="1:6" s="135" customFormat="1" ht="18.75" customHeight="1" x14ac:dyDescent="0.15">
      <c r="A34" s="193" t="s">
        <v>39</v>
      </c>
      <c r="B34" s="194" t="s">
        <v>32</v>
      </c>
      <c r="C34" s="205" t="s">
        <v>83</v>
      </c>
      <c r="D34" s="169" t="s">
        <v>40</v>
      </c>
      <c r="E34" s="169" t="s">
        <v>33</v>
      </c>
      <c r="F34" s="170" t="s">
        <v>44</v>
      </c>
    </row>
    <row r="35" spans="1:6" s="135" customFormat="1" ht="18.75" customHeight="1" x14ac:dyDescent="0.15">
      <c r="A35" s="193"/>
      <c r="B35" s="194"/>
      <c r="C35" s="206"/>
      <c r="D35" s="15" t="s">
        <v>41</v>
      </c>
      <c r="E35" s="15" t="s">
        <v>34</v>
      </c>
      <c r="F35" s="16" t="s">
        <v>42</v>
      </c>
    </row>
    <row r="36" spans="1:6" s="135" customFormat="1" ht="18.75" customHeight="1" x14ac:dyDescent="0.15">
      <c r="A36" s="193"/>
      <c r="B36" s="207" t="s">
        <v>159</v>
      </c>
      <c r="C36" s="208" t="s">
        <v>245</v>
      </c>
      <c r="D36" s="210">
        <v>670000</v>
      </c>
      <c r="E36" s="210">
        <v>660000</v>
      </c>
      <c r="F36" s="211">
        <f>E36/D36</f>
        <v>0.9850746268656716</v>
      </c>
    </row>
    <row r="37" spans="1:6" s="135" customFormat="1" ht="18.75" customHeight="1" x14ac:dyDescent="0.15">
      <c r="A37" s="193"/>
      <c r="B37" s="207"/>
      <c r="C37" s="209"/>
      <c r="D37" s="210"/>
      <c r="E37" s="210"/>
      <c r="F37" s="211"/>
    </row>
    <row r="38" spans="1:6" s="135" customFormat="1" ht="18.75" customHeight="1" x14ac:dyDescent="0.15">
      <c r="A38" s="193" t="s">
        <v>35</v>
      </c>
      <c r="B38" s="169" t="s">
        <v>36</v>
      </c>
      <c r="C38" s="169" t="s">
        <v>46</v>
      </c>
      <c r="D38" s="194" t="s">
        <v>37</v>
      </c>
      <c r="E38" s="194"/>
      <c r="F38" s="195"/>
    </row>
    <row r="39" spans="1:6" s="135" customFormat="1" ht="18.75" customHeight="1" x14ac:dyDescent="0.15">
      <c r="A39" s="193"/>
      <c r="B39" s="59" t="s">
        <v>246</v>
      </c>
      <c r="C39" s="7" t="s">
        <v>247</v>
      </c>
      <c r="D39" s="196" t="s">
        <v>248</v>
      </c>
      <c r="E39" s="197" t="s">
        <v>248</v>
      </c>
      <c r="F39" s="198" t="s">
        <v>248</v>
      </c>
    </row>
    <row r="40" spans="1:6" s="135" customFormat="1" ht="18.75" customHeight="1" x14ac:dyDescent="0.15">
      <c r="A40" s="168" t="s">
        <v>45</v>
      </c>
      <c r="B40" s="199" t="s">
        <v>158</v>
      </c>
      <c r="C40" s="200"/>
      <c r="D40" s="200"/>
      <c r="E40" s="200"/>
      <c r="F40" s="201"/>
    </row>
    <row r="41" spans="1:6" s="135" customFormat="1" ht="18.75" customHeight="1" x14ac:dyDescent="0.15">
      <c r="A41" s="168" t="s">
        <v>43</v>
      </c>
      <c r="B41" s="199" t="s">
        <v>115</v>
      </c>
      <c r="C41" s="200"/>
      <c r="D41" s="200"/>
      <c r="E41" s="200"/>
      <c r="F41" s="201"/>
    </row>
    <row r="42" spans="1:6" s="135" customFormat="1" ht="18.75" customHeight="1" thickBot="1" x14ac:dyDescent="0.2">
      <c r="A42" s="12" t="s">
        <v>38</v>
      </c>
      <c r="B42" s="191"/>
      <c r="C42" s="191"/>
      <c r="D42" s="191"/>
      <c r="E42" s="191"/>
      <c r="F42" s="192"/>
    </row>
    <row r="43" spans="1:6" s="135" customFormat="1" ht="22.5" customHeight="1" thickTop="1" x14ac:dyDescent="0.15">
      <c r="A43" s="10" t="s">
        <v>31</v>
      </c>
      <c r="B43" s="202" t="s">
        <v>249</v>
      </c>
      <c r="C43" s="203" t="s">
        <v>249</v>
      </c>
      <c r="D43" s="203" t="s">
        <v>249</v>
      </c>
      <c r="E43" s="203" t="s">
        <v>249</v>
      </c>
      <c r="F43" s="204" t="s">
        <v>249</v>
      </c>
    </row>
    <row r="44" spans="1:6" s="135" customFormat="1" ht="18.75" customHeight="1" x14ac:dyDescent="0.15">
      <c r="A44" s="193" t="s">
        <v>39</v>
      </c>
      <c r="B44" s="194" t="s">
        <v>32</v>
      </c>
      <c r="C44" s="205" t="s">
        <v>83</v>
      </c>
      <c r="D44" s="169" t="s">
        <v>40</v>
      </c>
      <c r="E44" s="169" t="s">
        <v>33</v>
      </c>
      <c r="F44" s="170" t="s">
        <v>44</v>
      </c>
    </row>
    <row r="45" spans="1:6" s="135" customFormat="1" ht="18.75" customHeight="1" x14ac:dyDescent="0.15">
      <c r="A45" s="193"/>
      <c r="B45" s="194"/>
      <c r="C45" s="206"/>
      <c r="D45" s="15" t="s">
        <v>41</v>
      </c>
      <c r="E45" s="15" t="s">
        <v>34</v>
      </c>
      <c r="F45" s="16" t="s">
        <v>42</v>
      </c>
    </row>
    <row r="46" spans="1:6" s="135" customFormat="1" ht="18.75" customHeight="1" x14ac:dyDescent="0.15">
      <c r="A46" s="193"/>
      <c r="B46" s="207" t="s">
        <v>202</v>
      </c>
      <c r="C46" s="207" t="s">
        <v>202</v>
      </c>
      <c r="D46" s="210">
        <v>912000</v>
      </c>
      <c r="E46" s="210">
        <v>855000</v>
      </c>
      <c r="F46" s="211">
        <f>E46/D46</f>
        <v>0.9375</v>
      </c>
    </row>
    <row r="47" spans="1:6" s="135" customFormat="1" ht="18.75" customHeight="1" x14ac:dyDescent="0.15">
      <c r="A47" s="193"/>
      <c r="B47" s="207"/>
      <c r="C47" s="207"/>
      <c r="D47" s="210"/>
      <c r="E47" s="210"/>
      <c r="F47" s="211"/>
    </row>
    <row r="48" spans="1:6" s="135" customFormat="1" ht="18.75" customHeight="1" x14ac:dyDescent="0.15">
      <c r="A48" s="193" t="s">
        <v>35</v>
      </c>
      <c r="B48" s="169" t="s">
        <v>36</v>
      </c>
      <c r="C48" s="169" t="s">
        <v>46</v>
      </c>
      <c r="D48" s="194" t="s">
        <v>37</v>
      </c>
      <c r="E48" s="194"/>
      <c r="F48" s="195"/>
    </row>
    <row r="49" spans="1:6" s="135" customFormat="1" ht="18.75" customHeight="1" x14ac:dyDescent="0.15">
      <c r="A49" s="193"/>
      <c r="B49" s="59" t="s">
        <v>250</v>
      </c>
      <c r="C49" s="7" t="s">
        <v>251</v>
      </c>
      <c r="D49" s="196" t="s">
        <v>252</v>
      </c>
      <c r="E49" s="197" t="s">
        <v>252</v>
      </c>
      <c r="F49" s="198" t="s">
        <v>252</v>
      </c>
    </row>
    <row r="50" spans="1:6" s="135" customFormat="1" ht="18.75" customHeight="1" x14ac:dyDescent="0.15">
      <c r="A50" s="168" t="s">
        <v>45</v>
      </c>
      <c r="B50" s="199" t="s">
        <v>158</v>
      </c>
      <c r="C50" s="200"/>
      <c r="D50" s="200"/>
      <c r="E50" s="200"/>
      <c r="F50" s="201"/>
    </row>
    <row r="51" spans="1:6" s="135" customFormat="1" ht="18.75" customHeight="1" x14ac:dyDescent="0.15">
      <c r="A51" s="168" t="s">
        <v>43</v>
      </c>
      <c r="B51" s="199" t="s">
        <v>115</v>
      </c>
      <c r="C51" s="200"/>
      <c r="D51" s="200"/>
      <c r="E51" s="200"/>
      <c r="F51" s="201"/>
    </row>
    <row r="52" spans="1:6" s="135" customFormat="1" ht="18.75" customHeight="1" thickBot="1" x14ac:dyDescent="0.2">
      <c r="A52" s="12" t="s">
        <v>38</v>
      </c>
      <c r="B52" s="191"/>
      <c r="C52" s="191"/>
      <c r="D52" s="191"/>
      <c r="E52" s="191"/>
      <c r="F52" s="192"/>
    </row>
    <row r="53" spans="1:6" s="135" customFormat="1" ht="22.5" customHeight="1" thickTop="1" x14ac:dyDescent="0.15">
      <c r="A53" s="10" t="s">
        <v>31</v>
      </c>
      <c r="B53" s="202" t="s">
        <v>253</v>
      </c>
      <c r="C53" s="203" t="s">
        <v>253</v>
      </c>
      <c r="D53" s="203" t="s">
        <v>253</v>
      </c>
      <c r="E53" s="203" t="s">
        <v>253</v>
      </c>
      <c r="F53" s="204" t="s">
        <v>253</v>
      </c>
    </row>
    <row r="54" spans="1:6" s="135" customFormat="1" ht="18.75" customHeight="1" x14ac:dyDescent="0.15">
      <c r="A54" s="193" t="s">
        <v>39</v>
      </c>
      <c r="B54" s="194" t="s">
        <v>32</v>
      </c>
      <c r="C54" s="205" t="s">
        <v>83</v>
      </c>
      <c r="D54" s="169" t="s">
        <v>40</v>
      </c>
      <c r="E54" s="169" t="s">
        <v>33</v>
      </c>
      <c r="F54" s="170" t="s">
        <v>44</v>
      </c>
    </row>
    <row r="55" spans="1:6" s="135" customFormat="1" ht="18.75" customHeight="1" x14ac:dyDescent="0.15">
      <c r="A55" s="193"/>
      <c r="B55" s="194"/>
      <c r="C55" s="206"/>
      <c r="D55" s="15" t="s">
        <v>41</v>
      </c>
      <c r="E55" s="15" t="s">
        <v>34</v>
      </c>
      <c r="F55" s="16" t="s">
        <v>42</v>
      </c>
    </row>
    <row r="56" spans="1:6" s="135" customFormat="1" ht="18.75" customHeight="1" x14ac:dyDescent="0.15">
      <c r="A56" s="193"/>
      <c r="B56" s="207" t="s">
        <v>207</v>
      </c>
      <c r="C56" s="208" t="s">
        <v>254</v>
      </c>
      <c r="D56" s="210">
        <v>1150000</v>
      </c>
      <c r="E56" s="210">
        <v>1100000</v>
      </c>
      <c r="F56" s="211">
        <f>E56/D56</f>
        <v>0.95652173913043481</v>
      </c>
    </row>
    <row r="57" spans="1:6" s="135" customFormat="1" ht="18.75" customHeight="1" x14ac:dyDescent="0.15">
      <c r="A57" s="193"/>
      <c r="B57" s="207"/>
      <c r="C57" s="209"/>
      <c r="D57" s="210"/>
      <c r="E57" s="210"/>
      <c r="F57" s="211"/>
    </row>
    <row r="58" spans="1:6" s="135" customFormat="1" ht="18.75" customHeight="1" x14ac:dyDescent="0.15">
      <c r="A58" s="193" t="s">
        <v>35</v>
      </c>
      <c r="B58" s="169" t="s">
        <v>36</v>
      </c>
      <c r="C58" s="169" t="s">
        <v>46</v>
      </c>
      <c r="D58" s="194" t="s">
        <v>37</v>
      </c>
      <c r="E58" s="194"/>
      <c r="F58" s="195"/>
    </row>
    <row r="59" spans="1:6" s="135" customFormat="1" ht="18.75" customHeight="1" x14ac:dyDescent="0.15">
      <c r="A59" s="193"/>
      <c r="B59" s="59" t="s">
        <v>255</v>
      </c>
      <c r="C59" s="7" t="s">
        <v>256</v>
      </c>
      <c r="D59" s="196" t="s">
        <v>257</v>
      </c>
      <c r="E59" s="197" t="s">
        <v>257</v>
      </c>
      <c r="F59" s="198" t="s">
        <v>257</v>
      </c>
    </row>
    <row r="60" spans="1:6" s="135" customFormat="1" ht="18.75" customHeight="1" x14ac:dyDescent="0.15">
      <c r="A60" s="168" t="s">
        <v>45</v>
      </c>
      <c r="B60" s="199" t="s">
        <v>158</v>
      </c>
      <c r="C60" s="200"/>
      <c r="D60" s="200"/>
      <c r="E60" s="200"/>
      <c r="F60" s="201"/>
    </row>
    <row r="61" spans="1:6" s="135" customFormat="1" ht="18.75" customHeight="1" x14ac:dyDescent="0.15">
      <c r="A61" s="168" t="s">
        <v>43</v>
      </c>
      <c r="B61" s="199" t="s">
        <v>115</v>
      </c>
      <c r="C61" s="200"/>
      <c r="D61" s="200"/>
      <c r="E61" s="200"/>
      <c r="F61" s="201"/>
    </row>
    <row r="62" spans="1:6" s="135" customFormat="1" ht="18.75" customHeight="1" thickBot="1" x14ac:dyDescent="0.2">
      <c r="A62" s="12" t="s">
        <v>38</v>
      </c>
      <c r="B62" s="191"/>
      <c r="C62" s="191"/>
      <c r="D62" s="191"/>
      <c r="E62" s="191"/>
      <c r="F62" s="192"/>
    </row>
    <row r="63" spans="1:6" s="135" customFormat="1" ht="22.5" customHeight="1" thickTop="1" x14ac:dyDescent="0.15">
      <c r="A63" s="10" t="s">
        <v>31</v>
      </c>
      <c r="B63" s="202" t="s">
        <v>258</v>
      </c>
      <c r="C63" s="203" t="s">
        <v>258</v>
      </c>
      <c r="D63" s="203" t="s">
        <v>258</v>
      </c>
      <c r="E63" s="203" t="s">
        <v>258</v>
      </c>
      <c r="F63" s="204" t="s">
        <v>258</v>
      </c>
    </row>
    <row r="64" spans="1:6" s="135" customFormat="1" ht="18.75" customHeight="1" x14ac:dyDescent="0.15">
      <c r="A64" s="193" t="s">
        <v>39</v>
      </c>
      <c r="B64" s="194" t="s">
        <v>32</v>
      </c>
      <c r="C64" s="205" t="s">
        <v>83</v>
      </c>
      <c r="D64" s="169" t="s">
        <v>40</v>
      </c>
      <c r="E64" s="169" t="s">
        <v>33</v>
      </c>
      <c r="F64" s="170" t="s">
        <v>44</v>
      </c>
    </row>
    <row r="65" spans="1:6" s="135" customFormat="1" ht="18.75" customHeight="1" x14ac:dyDescent="0.15">
      <c r="A65" s="193"/>
      <c r="B65" s="194"/>
      <c r="C65" s="206"/>
      <c r="D65" s="15" t="s">
        <v>41</v>
      </c>
      <c r="E65" s="15" t="s">
        <v>34</v>
      </c>
      <c r="F65" s="16" t="s">
        <v>42</v>
      </c>
    </row>
    <row r="66" spans="1:6" s="135" customFormat="1" ht="18.75" customHeight="1" x14ac:dyDescent="0.15">
      <c r="A66" s="193"/>
      <c r="B66" s="207" t="s">
        <v>207</v>
      </c>
      <c r="C66" s="208" t="s">
        <v>254</v>
      </c>
      <c r="D66" s="210">
        <v>430000</v>
      </c>
      <c r="E66" s="210">
        <v>400000</v>
      </c>
      <c r="F66" s="211">
        <f>E66/D66</f>
        <v>0.93023255813953487</v>
      </c>
    </row>
    <row r="67" spans="1:6" s="135" customFormat="1" ht="18.75" customHeight="1" x14ac:dyDescent="0.15">
      <c r="A67" s="193"/>
      <c r="B67" s="207"/>
      <c r="C67" s="209"/>
      <c r="D67" s="210"/>
      <c r="E67" s="210"/>
      <c r="F67" s="211"/>
    </row>
    <row r="68" spans="1:6" s="135" customFormat="1" ht="18.75" customHeight="1" x14ac:dyDescent="0.15">
      <c r="A68" s="193" t="s">
        <v>35</v>
      </c>
      <c r="B68" s="169" t="s">
        <v>36</v>
      </c>
      <c r="C68" s="169" t="s">
        <v>46</v>
      </c>
      <c r="D68" s="194" t="s">
        <v>37</v>
      </c>
      <c r="E68" s="194"/>
      <c r="F68" s="195"/>
    </row>
    <row r="69" spans="1:6" s="135" customFormat="1" ht="18.75" customHeight="1" x14ac:dyDescent="0.15">
      <c r="A69" s="193"/>
      <c r="B69" s="59" t="s">
        <v>255</v>
      </c>
      <c r="C69" s="7" t="s">
        <v>256</v>
      </c>
      <c r="D69" s="196" t="s">
        <v>257</v>
      </c>
      <c r="E69" s="197" t="s">
        <v>257</v>
      </c>
      <c r="F69" s="198" t="s">
        <v>257</v>
      </c>
    </row>
    <row r="70" spans="1:6" s="135" customFormat="1" ht="18.75" customHeight="1" x14ac:dyDescent="0.15">
      <c r="A70" s="168" t="s">
        <v>45</v>
      </c>
      <c r="B70" s="199" t="s">
        <v>158</v>
      </c>
      <c r="C70" s="200"/>
      <c r="D70" s="200"/>
      <c r="E70" s="200"/>
      <c r="F70" s="201"/>
    </row>
    <row r="71" spans="1:6" s="135" customFormat="1" ht="18.75" customHeight="1" x14ac:dyDescent="0.15">
      <c r="A71" s="168" t="s">
        <v>43</v>
      </c>
      <c r="B71" s="199" t="s">
        <v>115</v>
      </c>
      <c r="C71" s="200"/>
      <c r="D71" s="200"/>
      <c r="E71" s="200"/>
      <c r="F71" s="201"/>
    </row>
    <row r="72" spans="1:6" s="135" customFormat="1" ht="18.75" customHeight="1" thickBot="1" x14ac:dyDescent="0.2">
      <c r="A72" s="12" t="s">
        <v>38</v>
      </c>
      <c r="B72" s="191"/>
      <c r="C72" s="191"/>
      <c r="D72" s="191"/>
      <c r="E72" s="191"/>
      <c r="F72" s="192"/>
    </row>
    <row r="73" spans="1:6" s="135" customFormat="1" ht="22.5" customHeight="1" thickTop="1" x14ac:dyDescent="0.15">
      <c r="A73" s="10" t="s">
        <v>31</v>
      </c>
      <c r="B73" s="202" t="s">
        <v>259</v>
      </c>
      <c r="C73" s="203" t="s">
        <v>259</v>
      </c>
      <c r="D73" s="203" t="s">
        <v>259</v>
      </c>
      <c r="E73" s="203" t="s">
        <v>259</v>
      </c>
      <c r="F73" s="204" t="s">
        <v>259</v>
      </c>
    </row>
    <row r="74" spans="1:6" s="135" customFormat="1" ht="18.75" customHeight="1" x14ac:dyDescent="0.15">
      <c r="A74" s="193" t="s">
        <v>39</v>
      </c>
      <c r="B74" s="194" t="s">
        <v>32</v>
      </c>
      <c r="C74" s="205" t="s">
        <v>83</v>
      </c>
      <c r="D74" s="169" t="s">
        <v>40</v>
      </c>
      <c r="E74" s="169" t="s">
        <v>33</v>
      </c>
      <c r="F74" s="170" t="s">
        <v>44</v>
      </c>
    </row>
    <row r="75" spans="1:6" s="135" customFormat="1" ht="18.75" customHeight="1" x14ac:dyDescent="0.15">
      <c r="A75" s="193"/>
      <c r="B75" s="194"/>
      <c r="C75" s="206"/>
      <c r="D75" s="15" t="s">
        <v>41</v>
      </c>
      <c r="E75" s="15" t="s">
        <v>34</v>
      </c>
      <c r="F75" s="16" t="s">
        <v>42</v>
      </c>
    </row>
    <row r="76" spans="1:6" s="135" customFormat="1" ht="18.75" customHeight="1" x14ac:dyDescent="0.15">
      <c r="A76" s="193"/>
      <c r="B76" s="207" t="s">
        <v>260</v>
      </c>
      <c r="C76" s="208" t="s">
        <v>261</v>
      </c>
      <c r="D76" s="210">
        <v>1680000</v>
      </c>
      <c r="E76" s="210">
        <v>1595000</v>
      </c>
      <c r="F76" s="211">
        <f>E76/D76</f>
        <v>0.94940476190476186</v>
      </c>
    </row>
    <row r="77" spans="1:6" s="135" customFormat="1" ht="18.75" customHeight="1" x14ac:dyDescent="0.15">
      <c r="A77" s="193"/>
      <c r="B77" s="207"/>
      <c r="C77" s="209"/>
      <c r="D77" s="210"/>
      <c r="E77" s="210"/>
      <c r="F77" s="211"/>
    </row>
    <row r="78" spans="1:6" s="135" customFormat="1" ht="18.75" customHeight="1" x14ac:dyDescent="0.15">
      <c r="A78" s="193" t="s">
        <v>35</v>
      </c>
      <c r="B78" s="169" t="s">
        <v>36</v>
      </c>
      <c r="C78" s="169" t="s">
        <v>46</v>
      </c>
      <c r="D78" s="194" t="s">
        <v>37</v>
      </c>
      <c r="E78" s="194"/>
      <c r="F78" s="195"/>
    </row>
    <row r="79" spans="1:6" s="135" customFormat="1" ht="18.75" customHeight="1" x14ac:dyDescent="0.15">
      <c r="A79" s="193"/>
      <c r="B79" s="59" t="s">
        <v>262</v>
      </c>
      <c r="C79" s="7" t="s">
        <v>263</v>
      </c>
      <c r="D79" s="196" t="s">
        <v>264</v>
      </c>
      <c r="E79" s="197" t="s">
        <v>264</v>
      </c>
      <c r="F79" s="198" t="s">
        <v>264</v>
      </c>
    </row>
    <row r="80" spans="1:6" s="135" customFormat="1" ht="18.75" customHeight="1" x14ac:dyDescent="0.15">
      <c r="A80" s="168" t="s">
        <v>45</v>
      </c>
      <c r="B80" s="199" t="s">
        <v>158</v>
      </c>
      <c r="C80" s="200"/>
      <c r="D80" s="200"/>
      <c r="E80" s="200"/>
      <c r="F80" s="201"/>
    </row>
    <row r="81" spans="1:6" s="135" customFormat="1" ht="18.75" customHeight="1" x14ac:dyDescent="0.15">
      <c r="A81" s="168" t="s">
        <v>43</v>
      </c>
      <c r="B81" s="199" t="s">
        <v>115</v>
      </c>
      <c r="C81" s="200"/>
      <c r="D81" s="200"/>
      <c r="E81" s="200"/>
      <c r="F81" s="201"/>
    </row>
    <row r="82" spans="1:6" s="135" customFormat="1" ht="18.75" customHeight="1" thickBot="1" x14ac:dyDescent="0.2">
      <c r="A82" s="12" t="s">
        <v>38</v>
      </c>
      <c r="B82" s="191"/>
      <c r="C82" s="191"/>
      <c r="D82" s="191"/>
      <c r="E82" s="191"/>
      <c r="F82" s="192"/>
    </row>
    <row r="83" spans="1:6" s="135" customFormat="1" ht="22.5" customHeight="1" thickTop="1" x14ac:dyDescent="0.15">
      <c r="A83" s="10" t="s">
        <v>31</v>
      </c>
      <c r="B83" s="202" t="s">
        <v>265</v>
      </c>
      <c r="C83" s="203" t="s">
        <v>265</v>
      </c>
      <c r="D83" s="203" t="s">
        <v>265</v>
      </c>
      <c r="E83" s="203" t="s">
        <v>265</v>
      </c>
      <c r="F83" s="204" t="s">
        <v>265</v>
      </c>
    </row>
    <row r="84" spans="1:6" s="135" customFormat="1" ht="18.75" customHeight="1" x14ac:dyDescent="0.15">
      <c r="A84" s="193" t="s">
        <v>39</v>
      </c>
      <c r="B84" s="194" t="s">
        <v>32</v>
      </c>
      <c r="C84" s="205" t="s">
        <v>83</v>
      </c>
      <c r="D84" s="169" t="s">
        <v>40</v>
      </c>
      <c r="E84" s="169" t="s">
        <v>33</v>
      </c>
      <c r="F84" s="170" t="s">
        <v>44</v>
      </c>
    </row>
    <row r="85" spans="1:6" s="135" customFormat="1" ht="18.75" customHeight="1" x14ac:dyDescent="0.15">
      <c r="A85" s="193"/>
      <c r="B85" s="194"/>
      <c r="C85" s="206"/>
      <c r="D85" s="15" t="s">
        <v>41</v>
      </c>
      <c r="E85" s="15" t="s">
        <v>34</v>
      </c>
      <c r="F85" s="16" t="s">
        <v>42</v>
      </c>
    </row>
    <row r="86" spans="1:6" s="135" customFormat="1" ht="18.75" customHeight="1" x14ac:dyDescent="0.15">
      <c r="A86" s="193"/>
      <c r="B86" s="207" t="s">
        <v>266</v>
      </c>
      <c r="C86" s="208" t="s">
        <v>267</v>
      </c>
      <c r="D86" s="210">
        <v>16000000</v>
      </c>
      <c r="E86" s="210">
        <v>15000000</v>
      </c>
      <c r="F86" s="211">
        <f>E86/D86</f>
        <v>0.9375</v>
      </c>
    </row>
    <row r="87" spans="1:6" s="135" customFormat="1" ht="18.75" customHeight="1" x14ac:dyDescent="0.15">
      <c r="A87" s="193"/>
      <c r="B87" s="207"/>
      <c r="C87" s="209"/>
      <c r="D87" s="210"/>
      <c r="E87" s="210"/>
      <c r="F87" s="211"/>
    </row>
    <row r="88" spans="1:6" s="135" customFormat="1" ht="18.75" customHeight="1" x14ac:dyDescent="0.15">
      <c r="A88" s="193" t="s">
        <v>35</v>
      </c>
      <c r="B88" s="169" t="s">
        <v>36</v>
      </c>
      <c r="C88" s="169" t="s">
        <v>46</v>
      </c>
      <c r="D88" s="194" t="s">
        <v>37</v>
      </c>
      <c r="E88" s="194"/>
      <c r="F88" s="195"/>
    </row>
    <row r="89" spans="1:6" s="135" customFormat="1" ht="18.75" customHeight="1" x14ac:dyDescent="0.15">
      <c r="A89" s="193"/>
      <c r="B89" s="59" t="s">
        <v>236</v>
      </c>
      <c r="C89" s="7" t="s">
        <v>237</v>
      </c>
      <c r="D89" s="196" t="s">
        <v>238</v>
      </c>
      <c r="E89" s="197" t="s">
        <v>238</v>
      </c>
      <c r="F89" s="198" t="s">
        <v>238</v>
      </c>
    </row>
    <row r="90" spans="1:6" s="135" customFormat="1" ht="18.75" customHeight="1" x14ac:dyDescent="0.15">
      <c r="A90" s="168" t="s">
        <v>45</v>
      </c>
      <c r="B90" s="199" t="s">
        <v>158</v>
      </c>
      <c r="C90" s="200"/>
      <c r="D90" s="200"/>
      <c r="E90" s="200"/>
      <c r="F90" s="201"/>
    </row>
    <row r="91" spans="1:6" s="135" customFormat="1" ht="18.75" customHeight="1" x14ac:dyDescent="0.15">
      <c r="A91" s="168" t="s">
        <v>43</v>
      </c>
      <c r="B91" s="199" t="s">
        <v>115</v>
      </c>
      <c r="C91" s="200"/>
      <c r="D91" s="200"/>
      <c r="E91" s="200"/>
      <c r="F91" s="201"/>
    </row>
    <row r="92" spans="1:6" s="135" customFormat="1" ht="18.75" customHeight="1" thickBot="1" x14ac:dyDescent="0.2">
      <c r="A92" s="12" t="s">
        <v>38</v>
      </c>
      <c r="B92" s="191"/>
      <c r="C92" s="191"/>
      <c r="D92" s="191"/>
      <c r="E92" s="191"/>
      <c r="F92" s="192"/>
    </row>
    <row r="93" spans="1:6" s="135" customFormat="1" ht="22.5" customHeight="1" thickTop="1" x14ac:dyDescent="0.15">
      <c r="A93" s="10" t="s">
        <v>31</v>
      </c>
      <c r="B93" s="202" t="s">
        <v>268</v>
      </c>
      <c r="C93" s="203" t="s">
        <v>268</v>
      </c>
      <c r="D93" s="203" t="s">
        <v>268</v>
      </c>
      <c r="E93" s="203" t="s">
        <v>268</v>
      </c>
      <c r="F93" s="204" t="s">
        <v>268</v>
      </c>
    </row>
    <row r="94" spans="1:6" s="135" customFormat="1" ht="18.75" customHeight="1" x14ac:dyDescent="0.15">
      <c r="A94" s="193" t="s">
        <v>39</v>
      </c>
      <c r="B94" s="194" t="s">
        <v>32</v>
      </c>
      <c r="C94" s="205" t="s">
        <v>83</v>
      </c>
      <c r="D94" s="169" t="s">
        <v>40</v>
      </c>
      <c r="E94" s="169" t="s">
        <v>33</v>
      </c>
      <c r="F94" s="170" t="s">
        <v>44</v>
      </c>
    </row>
    <row r="95" spans="1:6" s="135" customFormat="1" ht="18.75" customHeight="1" x14ac:dyDescent="0.15">
      <c r="A95" s="193"/>
      <c r="B95" s="194"/>
      <c r="C95" s="206"/>
      <c r="D95" s="15" t="s">
        <v>41</v>
      </c>
      <c r="E95" s="15" t="s">
        <v>34</v>
      </c>
      <c r="F95" s="16" t="s">
        <v>42</v>
      </c>
    </row>
    <row r="96" spans="1:6" s="135" customFormat="1" ht="18.75" customHeight="1" x14ac:dyDescent="0.15">
      <c r="A96" s="193"/>
      <c r="B96" s="207" t="s">
        <v>175</v>
      </c>
      <c r="C96" s="208" t="s">
        <v>269</v>
      </c>
      <c r="D96" s="210">
        <v>8810000</v>
      </c>
      <c r="E96" s="210">
        <v>8190000</v>
      </c>
      <c r="F96" s="211">
        <f>E96/D96</f>
        <v>0.92962542565266737</v>
      </c>
    </row>
    <row r="97" spans="1:6" s="135" customFormat="1" ht="18.75" customHeight="1" x14ac:dyDescent="0.15">
      <c r="A97" s="193"/>
      <c r="B97" s="207"/>
      <c r="C97" s="209"/>
      <c r="D97" s="210"/>
      <c r="E97" s="210"/>
      <c r="F97" s="211"/>
    </row>
    <row r="98" spans="1:6" s="135" customFormat="1" ht="18.75" customHeight="1" x14ac:dyDescent="0.15">
      <c r="A98" s="193" t="s">
        <v>35</v>
      </c>
      <c r="B98" s="169" t="s">
        <v>36</v>
      </c>
      <c r="C98" s="169" t="s">
        <v>46</v>
      </c>
      <c r="D98" s="194" t="s">
        <v>37</v>
      </c>
      <c r="E98" s="194"/>
      <c r="F98" s="195"/>
    </row>
    <row r="99" spans="1:6" s="135" customFormat="1" ht="18.75" customHeight="1" x14ac:dyDescent="0.15">
      <c r="A99" s="193"/>
      <c r="B99" s="59" t="s">
        <v>270</v>
      </c>
      <c r="C99" s="7" t="s">
        <v>271</v>
      </c>
      <c r="D99" s="196" t="s">
        <v>272</v>
      </c>
      <c r="E99" s="197" t="s">
        <v>272</v>
      </c>
      <c r="F99" s="198" t="s">
        <v>272</v>
      </c>
    </row>
    <row r="100" spans="1:6" s="135" customFormat="1" ht="18.75" customHeight="1" x14ac:dyDescent="0.15">
      <c r="A100" s="168" t="s">
        <v>45</v>
      </c>
      <c r="B100" s="199" t="s">
        <v>158</v>
      </c>
      <c r="C100" s="200"/>
      <c r="D100" s="200"/>
      <c r="E100" s="200"/>
      <c r="F100" s="201"/>
    </row>
    <row r="101" spans="1:6" s="135" customFormat="1" ht="18.75" customHeight="1" x14ac:dyDescent="0.15">
      <c r="A101" s="168" t="s">
        <v>43</v>
      </c>
      <c r="B101" s="199" t="s">
        <v>115</v>
      </c>
      <c r="C101" s="200"/>
      <c r="D101" s="200"/>
      <c r="E101" s="200"/>
      <c r="F101" s="201"/>
    </row>
    <row r="102" spans="1:6" s="135" customFormat="1" ht="18.75" customHeight="1" thickBot="1" x14ac:dyDescent="0.2">
      <c r="A102" s="12" t="s">
        <v>38</v>
      </c>
      <c r="B102" s="191"/>
      <c r="C102" s="191"/>
      <c r="D102" s="191"/>
      <c r="E102" s="191"/>
      <c r="F102" s="192"/>
    </row>
    <row r="103" spans="1:6" ht="14.25" thickTop="1" x14ac:dyDescent="0.15"/>
  </sheetData>
  <mergeCells count="151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2021-10-07T01:07:39Z</dcterms:modified>
</cp:coreProperties>
</file>