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28800" windowHeight="11595" firstSheet="2" activeTab="8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0" hidden="1">물품발주계획!$D$1:$D$4</definedName>
  </definedNames>
  <calcPr calcId="162913"/>
</workbook>
</file>

<file path=xl/calcChain.xml><?xml version="1.0" encoding="utf-8"?>
<calcChain xmlns="http://schemas.openxmlformats.org/spreadsheetml/2006/main">
  <c r="H13" i="6" l="1"/>
  <c r="H12" i="6"/>
  <c r="H11" i="6"/>
  <c r="H10" i="6"/>
  <c r="H9" i="6"/>
  <c r="H8" i="6"/>
  <c r="H7" i="6"/>
  <c r="H6" i="6"/>
  <c r="H5" i="6"/>
  <c r="H4" i="6"/>
  <c r="H14" i="6"/>
  <c r="H15" i="6"/>
  <c r="F45" i="9"/>
  <c r="C33" i="8"/>
  <c r="F32" i="9" l="1"/>
  <c r="F19" i="9"/>
  <c r="C24" i="8" l="1"/>
  <c r="C15" i="8"/>
  <c r="C6" i="8" l="1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<sst xmlns="http://schemas.openxmlformats.org/spreadsheetml/2006/main" count="496" uniqueCount="222">
  <si>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</si>
  <si>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</si>
  <si>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</si>
  <si>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</si>
  <si>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</si>
  <si>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</si>
  <si>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</si>
  <si>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</si>
  <si>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</si>
  <si>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</si>
  <si>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</si>
  <si>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</si>
  <si>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</si>
  <si>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</si>
  <si>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</si>
  <si>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</si>
  <si>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</si>
  <si>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</si>
  <si>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</si>
  <si>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</si>
  <si>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</si>
  <si>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</si>
  <si>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</si>
  <si>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사무국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</si>
  <si>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</si>
  <si>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</si>
  <si>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</si>
  <si>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</si>
  <si>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</si>
  <si>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</si>
  <si>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</si>
  <si>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</si>
  <si>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</si>
  <si>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</si>
  <si>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</si>
  <si>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</si>
  <si>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</si>
  <si>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</si>
  <si>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</si>
  <si>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</si>
  <si>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</si>
  <si>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</si>
  <si>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</si>
  <si>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</si>
  <si>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</si>
  <si>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</si>
  <si>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</si>
  <si>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</si>
  <si>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</si>
  <si>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</si>
  <si>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</si>
  <si>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</si>
  <si>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</si>
  <si>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</si>
  <si>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</si>
  <si>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</si>
  <si>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</si>
  <si>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</si>
  <si>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</si>
  <si>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</si>
  <si>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</si>
  <si>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</si>
  <si>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</si>
  <si>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</si>
  <si>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</si>
  <si>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</si>
  <si>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</si>
  <si>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</si>
  <si>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</si>
  <si>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</si>
  <si>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</si>
  <si>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</si>
  <si>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</si>
  <si>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</si>
  <si>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</si>
  <si>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</si>
  <si>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</si>
  <si>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</si>
  <si>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</si>
  <si>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</si>
  <si>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</si>
  <si>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</si>
  <si>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</si>
  <si>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</si>
  <si>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</si>
  <si>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</si>
  <si>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</si>
  <si>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</si>
  <si>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</si>
  <si>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</si>
  <si>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</si>
  <si>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</si>
  <si>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</si>
  <si>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</si>
  <si>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</si>
  <si>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</si>
  <si>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</si>
  <si>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</si>
  <si>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</si>
  <si>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</si>
  <si>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</si>
  <si>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</si>
  <si>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</si>
  <si>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</si>
  <si>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</si>
  <si>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</si>
  <si>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운영지원팀</t>
    <phoneticPr fontId="3" type="noConversion"/>
  </si>
  <si>
    <t>청소년상담복지센터</t>
    <phoneticPr fontId="3" type="noConversion"/>
  </si>
  <si>
    <t>해당사항 없음</t>
    <phoneticPr fontId="3" type="noConversion"/>
  </si>
  <si>
    <t>해당사항 없음</t>
    <phoneticPr fontId="3" type="noConversion"/>
  </si>
  <si>
    <t>운영지원팀</t>
    <phoneticPr fontId="3" type="noConversion"/>
  </si>
  <si>
    <t>무지개솔루션</t>
    <phoneticPr fontId="3" type="noConversion"/>
  </si>
  <si>
    <t xml:space="preserve">2층 복합기 임차계약 </t>
    <phoneticPr fontId="3" type="noConversion"/>
  </si>
  <si>
    <t>2018.12.28.</t>
    <phoneticPr fontId="3" type="noConversion"/>
  </si>
  <si>
    <t>2019.01.01.</t>
    <phoneticPr fontId="3" type="noConversion"/>
  </si>
  <si>
    <t>2019.12.31.</t>
    <phoneticPr fontId="3" type="noConversion"/>
  </si>
  <si>
    <t>경기도 학교밖</t>
    <phoneticPr fontId="3" type="noConversion"/>
  </si>
  <si>
    <t>2019.12.31.</t>
    <phoneticPr fontId="3" type="noConversion"/>
  </si>
  <si>
    <t>2018.12.28.</t>
    <phoneticPr fontId="3" type="noConversion"/>
  </si>
  <si>
    <t xml:space="preserve">3층 복합기 임차 계약 </t>
    <phoneticPr fontId="3" type="noConversion"/>
  </si>
  <si>
    <t>신도종합서비스</t>
    <phoneticPr fontId="3" type="noConversion"/>
  </si>
  <si>
    <t>상담복지센터 무인경비용역 계약</t>
    <phoneticPr fontId="3" type="noConversion"/>
  </si>
  <si>
    <t>㈜에스원</t>
    <phoneticPr fontId="3" type="noConversion"/>
  </si>
  <si>
    <t>2018.12.31.</t>
    <phoneticPr fontId="3" type="noConversion"/>
  </si>
  <si>
    <t>중앙지하상가 청소년자립문화공간 무인경비용역 계약</t>
    <phoneticPr fontId="3" type="noConversion"/>
  </si>
  <si>
    <t>2018.12.31.</t>
    <phoneticPr fontId="3" type="noConversion"/>
  </si>
  <si>
    <t>환경미화 용역 운영</t>
    <phoneticPr fontId="3" type="noConversion"/>
  </si>
  <si>
    <t>㈜문일종합관리</t>
    <phoneticPr fontId="3" type="noConversion"/>
  </si>
  <si>
    <t>2018.12.31.</t>
    <phoneticPr fontId="3" type="noConversion"/>
  </si>
  <si>
    <t>2019.01.01.</t>
    <phoneticPr fontId="3" type="noConversion"/>
  </si>
  <si>
    <t>정수기 임차 계약</t>
    <phoneticPr fontId="3" type="noConversion"/>
  </si>
  <si>
    <t>㈜교원</t>
    <phoneticPr fontId="3" type="noConversion"/>
  </si>
  <si>
    <t>중앙동 지하상가 정수기 임차계약</t>
    <phoneticPr fontId="3" type="noConversion"/>
  </si>
  <si>
    <t>비데 임차계약</t>
    <phoneticPr fontId="3" type="noConversion"/>
  </si>
  <si>
    <t>㈜교원</t>
    <phoneticPr fontId="3" type="noConversion"/>
  </si>
  <si>
    <t>2018.12.31.</t>
    <phoneticPr fontId="3" type="noConversion"/>
  </si>
  <si>
    <t>학교밖청소년지원센터 공기청정기 임차계약</t>
    <phoneticPr fontId="3" type="noConversion"/>
  </si>
  <si>
    <t>㈜교원</t>
    <phoneticPr fontId="3" type="noConversion"/>
  </si>
  <si>
    <t>중앙지하상가 청소년자립문화공간 공기청정기 임차계약</t>
    <phoneticPr fontId="3" type="noConversion"/>
  </si>
  <si>
    <t>경기도 학교밖</t>
    <phoneticPr fontId="3" type="noConversion"/>
  </si>
  <si>
    <t>해당사항없음</t>
    <phoneticPr fontId="3" type="noConversion"/>
  </si>
  <si>
    <t>해당사항없음</t>
    <phoneticPr fontId="3" type="noConversion"/>
  </si>
  <si>
    <t>2019년 학교밖청소년지원사업 꿈드림 프로그램
이용료(시설이용 및 강습)</t>
    <phoneticPr fontId="3" type="noConversion"/>
  </si>
  <si>
    <t>히어로앤컴퍼니 주식회사</t>
    <phoneticPr fontId="3" type="noConversion"/>
  </si>
  <si>
    <t>2019.03.06.</t>
    <phoneticPr fontId="3" type="noConversion"/>
  </si>
  <si>
    <t>여가부 학교밖</t>
    <phoneticPr fontId="3" type="noConversion"/>
  </si>
  <si>
    <t>2019.03.07.</t>
    <phoneticPr fontId="3" type="noConversion"/>
  </si>
  <si>
    <t>2019.12.26.</t>
    <phoneticPr fontId="3" type="noConversion"/>
  </si>
  <si>
    <t xml:space="preserve">2층 복합기 임차계약 </t>
    <phoneticPr fontId="3" type="noConversion"/>
  </si>
  <si>
    <t>운영지원팀</t>
    <phoneticPr fontId="3" type="noConversion"/>
  </si>
  <si>
    <t>2019년 학교밖청소년지원사업 꿈드림 프로그램
이용료(시설이용 및 강습)</t>
    <phoneticPr fontId="3" type="noConversion"/>
  </si>
  <si>
    <t>여가부 학교밖</t>
    <phoneticPr fontId="3" type="noConversion"/>
  </si>
  <si>
    <t xml:space="preserve">2019년 진로직업체험 청사진 프로젝트 </t>
    <phoneticPr fontId="3" type="noConversion"/>
  </si>
  <si>
    <t>드림캐처 협동조합</t>
    <phoneticPr fontId="3" type="noConversion"/>
  </si>
  <si>
    <t>2019.02.28.</t>
    <phoneticPr fontId="3" type="noConversion"/>
  </si>
  <si>
    <t>2019.03.13.</t>
    <phoneticPr fontId="3" type="noConversion"/>
  </si>
  <si>
    <t>2019.12.11.</t>
    <phoneticPr fontId="3" type="noConversion"/>
  </si>
  <si>
    <t>운영지원팀</t>
    <phoneticPr fontId="3" type="noConversion"/>
  </si>
  <si>
    <t>2019년 진로직업체험 청사진 프로젝트</t>
    <phoneticPr fontId="3" type="noConversion"/>
  </si>
  <si>
    <t>드림캐처 협동조합</t>
    <phoneticPr fontId="3" type="noConversion"/>
  </si>
  <si>
    <t>여가부 학교밖</t>
    <phoneticPr fontId="3" type="noConversion"/>
  </si>
  <si>
    <t>수의계약</t>
    <phoneticPr fontId="3" type="noConversion"/>
  </si>
  <si>
    <t>일반</t>
    <phoneticPr fontId="3" type="noConversion"/>
  </si>
  <si>
    <t>소액</t>
    <phoneticPr fontId="3" type="noConversion"/>
  </si>
  <si>
    <t>소액</t>
    <phoneticPr fontId="3" type="noConversion"/>
  </si>
  <si>
    <t xml:space="preserve">2019년 학교폭력예방또래상담사업(공모사업)
UCC제작 교육 장비 대여 </t>
    <phoneticPr fontId="3" type="noConversion"/>
  </si>
  <si>
    <t>티오피이엔티</t>
    <phoneticPr fontId="3" type="noConversion"/>
  </si>
  <si>
    <t>2019.11.14.</t>
    <phoneticPr fontId="3" type="noConversion"/>
  </si>
  <si>
    <t>2019.11.14.</t>
    <phoneticPr fontId="3" type="noConversion"/>
  </si>
  <si>
    <t>2019.11.20.</t>
    <phoneticPr fontId="3" type="noConversion"/>
  </si>
  <si>
    <t>2019년 학교 밖 청소년 문화활동 데오스 패션왕
조명장비 물품 대여</t>
    <phoneticPr fontId="3" type="noConversion"/>
  </si>
  <si>
    <t>사운드아트</t>
    <phoneticPr fontId="3" type="noConversion"/>
  </si>
  <si>
    <t>2019.11.15.</t>
    <phoneticPr fontId="3" type="noConversion"/>
  </si>
  <si>
    <t>2019.11.22.</t>
    <phoneticPr fontId="3" type="noConversion"/>
  </si>
  <si>
    <t>2019년 1388청소년지원단 발견구조지원단
캠페인 운영비(홍보물품) 지급</t>
    <phoneticPr fontId="3" type="noConversion"/>
  </si>
  <si>
    <t>큐미디어</t>
    <phoneticPr fontId="3" type="noConversion"/>
  </si>
  <si>
    <t>2019.11.15.</t>
    <phoneticPr fontId="3" type="noConversion"/>
  </si>
  <si>
    <t>청소년통합지원체계</t>
    <phoneticPr fontId="3" type="noConversion"/>
  </si>
  <si>
    <t>2019년 청소년상담복지센터 홍보물품 제작(손난로)</t>
    <phoneticPr fontId="3" type="noConversion"/>
  </si>
  <si>
    <t>2019.11.26.</t>
    <phoneticPr fontId="3" type="noConversion"/>
  </si>
  <si>
    <t>청소년통합지원체계</t>
    <phoneticPr fontId="3" type="noConversion"/>
  </si>
  <si>
    <t>2019.11.30.</t>
    <phoneticPr fontId="3" type="noConversion"/>
  </si>
  <si>
    <t>2019.11.24.</t>
    <phoneticPr fontId="3" type="noConversion"/>
  </si>
  <si>
    <t>2019.11.30.</t>
    <phoneticPr fontId="3" type="noConversion"/>
  </si>
  <si>
    <t>2019.11.26.</t>
    <phoneticPr fontId="3" type="noConversion"/>
  </si>
  <si>
    <t>2019년 학교폭력예방또래상담사업(공모사업) UCC 제작 장비 대여</t>
    <phoneticPr fontId="3" type="noConversion"/>
  </si>
  <si>
    <t>2019.11.14.</t>
    <phoneticPr fontId="3" type="noConversion"/>
  </si>
  <si>
    <t>2019.11.14.~2019.11.20.</t>
    <phoneticPr fontId="3" type="noConversion"/>
  </si>
  <si>
    <t>2019.11.20.</t>
    <phoneticPr fontId="3" type="noConversion"/>
  </si>
  <si>
    <t>티오피이엔티</t>
    <phoneticPr fontId="3" type="noConversion"/>
  </si>
  <si>
    <t>경기도 용인시 기흥구 흥덕 4로 30번길18 402호</t>
  </si>
  <si>
    <t>경기도 용인시 기흥구 흥덕 4로 30번길18 402호</t>
    <phoneticPr fontId="3" type="noConversion"/>
  </si>
  <si>
    <t>2019.11.22.</t>
    <phoneticPr fontId="3" type="noConversion"/>
  </si>
  <si>
    <t>2019.11.15.</t>
    <phoneticPr fontId="3" type="noConversion"/>
  </si>
  <si>
    <t>2019.11.22.~2019.11.22.</t>
    <phoneticPr fontId="3" type="noConversion"/>
  </si>
  <si>
    <t>사운드아트</t>
    <phoneticPr fontId="3" type="noConversion"/>
  </si>
  <si>
    <t>경기도 성남시 분당구 동판교로 92</t>
    <phoneticPr fontId="3" type="noConversion"/>
  </si>
  <si>
    <t>2019.11.15.~2019.11.25.</t>
    <phoneticPr fontId="3" type="noConversion"/>
  </si>
  <si>
    <t>경기도 성남시 중원구 광명로 361번길 11-2</t>
    <phoneticPr fontId="3" type="noConversion"/>
  </si>
  <si>
    <t>2019.11.22.</t>
    <phoneticPr fontId="3" type="noConversion"/>
  </si>
  <si>
    <t>2019.11.22.~2019.11.30.</t>
    <phoneticPr fontId="3" type="noConversion"/>
  </si>
  <si>
    <t>2019.11.26.</t>
    <phoneticPr fontId="3" type="noConversion"/>
  </si>
  <si>
    <t>2019.11.14.~2019.11.20.</t>
    <phoneticPr fontId="3" type="noConversion"/>
  </si>
  <si>
    <t>티오피이엔티</t>
    <phoneticPr fontId="3" type="noConversion"/>
  </si>
  <si>
    <t>강인성</t>
    <phoneticPr fontId="3" type="noConversion"/>
  </si>
  <si>
    <t>경기도 용인시 기흥구 흥덕 4로 30번길18 402호</t>
    <phoneticPr fontId="3" type="noConversion"/>
  </si>
  <si>
    <t xml:space="preserve">2019년 학교 밖 청소년 문화활동 데오스 패션왕 조명장비 물품 대여 </t>
    <phoneticPr fontId="3" type="noConversion"/>
  </si>
  <si>
    <t>2019년 학교 밖 청소년 문화활동 데오스 패션왕 조명장비 물품 대여</t>
    <phoneticPr fontId="3" type="noConversion"/>
  </si>
  <si>
    <t>사운드아트</t>
    <phoneticPr fontId="3" type="noConversion"/>
  </si>
  <si>
    <t>김현준</t>
    <phoneticPr fontId="3" type="noConversion"/>
  </si>
  <si>
    <t>경기도 성남시 분당구 동판교로 92</t>
    <phoneticPr fontId="3" type="noConversion"/>
  </si>
  <si>
    <t>2019년 1388청소년지원단 발견구조지원단 캠페인(홍보물품) 지급</t>
    <phoneticPr fontId="3" type="noConversion"/>
  </si>
  <si>
    <t>2019년 1388청소년지원단 발견구조지원단 캠페인(홍보물품) 지급</t>
    <phoneticPr fontId="3" type="noConversion"/>
  </si>
  <si>
    <t>2019.11.15.~2019.11.20.</t>
    <phoneticPr fontId="3" type="noConversion"/>
  </si>
  <si>
    <t>경기도 성남시 중원구 광명로 11-2</t>
  </si>
  <si>
    <t>경기도 성남시 중원구 광명로 11-2</t>
    <phoneticPr fontId="3" type="noConversion"/>
  </si>
  <si>
    <t>2019년 청소년상담복지센터 홍보물품 제작(손난로)</t>
    <phoneticPr fontId="3" type="noConversion"/>
  </si>
  <si>
    <t>2019년 청소년상담복지센터 홍보물품 제작(손난로)</t>
    <phoneticPr fontId="3" type="noConversion"/>
  </si>
  <si>
    <t>큐미디어</t>
    <phoneticPr fontId="3" type="noConversion"/>
  </si>
  <si>
    <t>김성태</t>
    <phoneticPr fontId="3" type="noConversion"/>
  </si>
  <si>
    <t>2019.11.22.</t>
    <phoneticPr fontId="3" type="noConversion"/>
  </si>
  <si>
    <t>2019.11.22.~2019.11.30.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</si>
</sst>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  <numFmt numFmtId="183" formatCode="0_);[Red]\(0\)"/>
  </numFmts>
  <fonts count="40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b/>
      <sz val="16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  <font>
      <sz val="11"/>
      <color theme="1"/>
      <name val="돋움"/>
      <family val="3"/>
      <charset val="129"/>
    </font>
    <font>
      <sz val="13"/>
      <name val="돋움"/>
      <family val="3"/>
      <charset val="129"/>
    </font>
    <font>
      <sz val="8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sz val="12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</borders>
  <cellStyleXfs count="11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28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19" fillId="2" borderId="10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/>
    </xf>
    <xf numFmtId="181" fontId="22" fillId="3" borderId="14" xfId="0" applyNumberFormat="1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38" fontId="2" fillId="0" borderId="26" xfId="2" applyNumberFormat="1" applyFont="1" applyBorder="1" applyAlignment="1">
      <alignment horizontal="right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176" fontId="2" fillId="0" borderId="26" xfId="1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176" fontId="2" fillId="0" borderId="24" xfId="1" applyNumberFormat="1" applyFont="1" applyBorder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38" fontId="2" fillId="0" borderId="24" xfId="3" applyNumberFormat="1" applyFont="1" applyBorder="1" applyAlignment="1">
      <alignment horizontal="right" vertical="center"/>
    </xf>
    <xf numFmtId="38" fontId="2" fillId="0" borderId="26" xfId="3" applyNumberFormat="1" applyFont="1" applyBorder="1" applyAlignment="1">
      <alignment horizontal="right" vertical="center"/>
    </xf>
    <xf numFmtId="176" fontId="2" fillId="0" borderId="26" xfId="1" applyNumberFormat="1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76" fontId="2" fillId="0" borderId="30" xfId="1" applyNumberFormat="1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30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 shrinkToFit="1"/>
    </xf>
    <xf numFmtId="0" fontId="24" fillId="0" borderId="2" xfId="0" applyFont="1" applyBorder="1" applyAlignment="1" applyProtection="1">
      <alignment horizontal="center" vertical="center" shrinkToFit="1"/>
    </xf>
    <xf numFmtId="4" fontId="23" fillId="0" borderId="2" xfId="0" applyNumberFormat="1" applyFont="1" applyFill="1" applyBorder="1" applyAlignment="1" applyProtection="1">
      <alignment horizontal="center" vertical="center" shrinkToFit="1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182" fontId="23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 shrinkToFit="1"/>
    </xf>
    <xf numFmtId="9" fontId="20" fillId="0" borderId="6" xfId="0" applyNumberFormat="1" applyFont="1" applyBorder="1" applyAlignment="1">
      <alignment horizontal="center" vertical="center" shrinkToFit="1"/>
    </xf>
    <xf numFmtId="14" fontId="20" fillId="0" borderId="6" xfId="0" applyNumberFormat="1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19" fillId="2" borderId="11" xfId="0" applyFont="1" applyFill="1" applyBorder="1" applyAlignment="1">
      <alignment horizontal="center" vertical="center" shrinkToFit="1"/>
    </xf>
    <xf numFmtId="3" fontId="20" fillId="0" borderId="6" xfId="0" applyNumberFormat="1" applyFont="1" applyBorder="1" applyAlignment="1">
      <alignment horizontal="right" vertical="center" shrinkToFit="1"/>
    </xf>
    <xf numFmtId="3" fontId="20" fillId="0" borderId="21" xfId="0" applyNumberFormat="1" applyFont="1" applyBorder="1" applyAlignment="1">
      <alignment horizontal="right" vertical="center" shrinkToFit="1"/>
    </xf>
    <xf numFmtId="0" fontId="20" fillId="0" borderId="21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38" fontId="2" fillId="0" borderId="33" xfId="4" applyNumberFormat="1" applyFont="1" applyBorder="1" applyAlignment="1">
      <alignment horizontal="right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80" fontId="12" fillId="2" borderId="2" xfId="0" applyNumberFormat="1" applyFont="1" applyFill="1" applyBorder="1" applyAlignment="1" applyProtection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0" fillId="0" borderId="0" xfId="0" applyNumberFormat="1"/>
    <xf numFmtId="176" fontId="4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/>
    <xf numFmtId="176" fontId="12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33" fillId="2" borderId="2" xfId="0" applyNumberFormat="1" applyFont="1" applyFill="1" applyBorder="1" applyAlignment="1" applyProtection="1">
      <alignment horizontal="center" vertical="center"/>
    </xf>
    <xf numFmtId="176" fontId="33" fillId="0" borderId="2" xfId="0" applyNumberFormat="1" applyFont="1" applyFill="1" applyBorder="1" applyAlignment="1">
      <alignment horizontal="right" vertical="center"/>
    </xf>
    <xf numFmtId="176" fontId="33" fillId="0" borderId="2" xfId="0" applyNumberFormat="1" applyFont="1" applyFill="1" applyBorder="1" applyAlignment="1">
      <alignment horizontal="center" vertical="center"/>
    </xf>
    <xf numFmtId="176" fontId="33" fillId="0" borderId="2" xfId="0" applyNumberFormat="1" applyFont="1" applyBorder="1" applyAlignment="1">
      <alignment horizontal="right" vertical="center"/>
    </xf>
    <xf numFmtId="178" fontId="33" fillId="0" borderId="2" xfId="0" applyNumberFormat="1" applyFont="1" applyFill="1" applyBorder="1" applyAlignment="1">
      <alignment horizontal="left" vertical="center" shrinkToFit="1"/>
    </xf>
    <xf numFmtId="178" fontId="33" fillId="0" borderId="2" xfId="0" applyNumberFormat="1" applyFont="1" applyBorder="1" applyAlignment="1">
      <alignment horizontal="center" vertical="center" shrinkToFit="1"/>
    </xf>
    <xf numFmtId="179" fontId="33" fillId="0" borderId="2" xfId="0" applyNumberFormat="1" applyFont="1" applyBorder="1" applyAlignment="1">
      <alignment horizontal="right" vertical="center"/>
    </xf>
    <xf numFmtId="179" fontId="33" fillId="4" borderId="2" xfId="0" applyNumberFormat="1" applyFont="1" applyFill="1" applyBorder="1" applyAlignment="1">
      <alignment horizontal="right" vertical="center"/>
    </xf>
    <xf numFmtId="178" fontId="33" fillId="0" borderId="2" xfId="0" applyNumberFormat="1" applyFont="1" applyBorder="1" applyAlignment="1">
      <alignment horizontal="left" vertical="center" wrapText="1" shrinkToFit="1"/>
    </xf>
    <xf numFmtId="49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178" fontId="33" fillId="0" borderId="2" xfId="0" applyNumberFormat="1" applyFont="1" applyFill="1" applyBorder="1" applyAlignment="1">
      <alignment horizontal="center" vertical="center" shrinkToFit="1"/>
    </xf>
    <xf numFmtId="180" fontId="12" fillId="0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Border="1" applyAlignment="1">
      <alignment horizontal="center" vertical="center" wrapText="1" shrinkToFit="1"/>
    </xf>
    <xf numFmtId="183" fontId="33" fillId="0" borderId="2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176" fontId="33" fillId="0" borderId="2" xfId="0" applyNumberFormat="1" applyFont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27" fillId="0" borderId="2" xfId="0" quotePrefix="1" applyFont="1" applyFill="1" applyBorder="1" applyAlignment="1">
      <alignment horizontal="center" vertical="center" wrapText="1"/>
    </xf>
    <xf numFmtId="0" fontId="27" fillId="0" borderId="2" xfId="1" applyNumberFormat="1" applyFont="1" applyFill="1" applyBorder="1" applyAlignment="1">
      <alignment horizontal="center" vertical="center"/>
    </xf>
    <xf numFmtId="41" fontId="27" fillId="4" borderId="2" xfId="1" applyFont="1" applyFill="1" applyBorder="1" applyAlignment="1">
      <alignment horizontal="center" vertical="center"/>
    </xf>
    <xf numFmtId="176" fontId="27" fillId="0" borderId="2" xfId="1" applyNumberFormat="1" applyFont="1" applyFill="1" applyBorder="1" applyAlignment="1">
      <alignment horizontal="right" vertical="center"/>
    </xf>
    <xf numFmtId="0" fontId="35" fillId="0" borderId="0" xfId="0" applyFont="1"/>
    <xf numFmtId="0" fontId="31" fillId="0" borderId="0" xfId="0" applyFont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 shrinkToFit="1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36" fillId="0" borderId="9" xfId="0" applyFont="1" applyFill="1" applyBorder="1" applyAlignment="1">
      <alignment horizontal="center" vertical="center" shrinkToFit="1"/>
    </xf>
    <xf numFmtId="0" fontId="15" fillId="0" borderId="42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shrinkToFit="1"/>
    </xf>
    <xf numFmtId="178" fontId="33" fillId="0" borderId="2" xfId="0" applyNumberFormat="1" applyFont="1" applyFill="1" applyBorder="1" applyAlignment="1">
      <alignment horizontal="center" vertical="center" wrapText="1" shrinkToFit="1"/>
    </xf>
    <xf numFmtId="178" fontId="33" fillId="0" borderId="2" xfId="0" applyNumberFormat="1" applyFont="1" applyFill="1" applyBorder="1" applyAlignment="1">
      <alignment vertical="center" wrapText="1" shrinkToFit="1"/>
    </xf>
    <xf numFmtId="176" fontId="37" fillId="0" borderId="2" xfId="0" applyNumberFormat="1" applyFont="1" applyFill="1" applyBorder="1" applyAlignment="1">
      <alignment horizontal="center" vertical="center" wrapText="1"/>
    </xf>
    <xf numFmtId="176" fontId="37" fillId="0" borderId="2" xfId="0" applyNumberFormat="1" applyFont="1" applyFill="1" applyBorder="1" applyAlignment="1">
      <alignment horizontal="center" vertical="center"/>
    </xf>
    <xf numFmtId="38" fontId="12" fillId="0" borderId="2" xfId="2" applyNumberFormat="1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38" fontId="38" fillId="0" borderId="24" xfId="2" applyNumberFormat="1" applyFont="1" applyBorder="1" applyAlignment="1">
      <alignment horizontal="right" vertical="center"/>
    </xf>
    <xf numFmtId="0" fontId="38" fillId="0" borderId="25" xfId="0" applyFont="1" applyBorder="1" applyAlignment="1">
      <alignment vertical="center"/>
    </xf>
    <xf numFmtId="0" fontId="38" fillId="0" borderId="26" xfId="0" applyFont="1" applyBorder="1" applyAlignment="1">
      <alignment horizontal="center" vertical="center"/>
    </xf>
    <xf numFmtId="0" fontId="38" fillId="0" borderId="26" xfId="0" applyFont="1" applyBorder="1" applyAlignment="1">
      <alignment horizontal="center" vertical="center" wrapText="1"/>
    </xf>
    <xf numFmtId="0" fontId="38" fillId="0" borderId="26" xfId="0" quotePrefix="1" applyFont="1" applyBorder="1" applyAlignment="1">
      <alignment horizontal="center" vertical="center"/>
    </xf>
    <xf numFmtId="38" fontId="38" fillId="0" borderId="26" xfId="2" applyNumberFormat="1" applyFont="1" applyBorder="1" applyAlignment="1">
      <alignment horizontal="right" vertical="center"/>
    </xf>
    <xf numFmtId="0" fontId="38" fillId="0" borderId="24" xfId="0" quotePrefix="1" applyFont="1" applyBorder="1" applyAlignment="1">
      <alignment horizontal="center" vertical="center"/>
    </xf>
    <xf numFmtId="0" fontId="38" fillId="0" borderId="27" xfId="0" applyFont="1" applyBorder="1" applyAlignment="1">
      <alignment vertical="center"/>
    </xf>
    <xf numFmtId="0" fontId="27" fillId="0" borderId="24" xfId="0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8" fontId="33" fillId="4" borderId="2" xfId="0" applyNumberFormat="1" applyFont="1" applyFill="1" applyBorder="1" applyAlignment="1">
      <alignment horizontal="left" vertical="center" wrapText="1" shrinkToFit="1"/>
    </xf>
    <xf numFmtId="178" fontId="33" fillId="4" borderId="2" xfId="0" applyNumberFormat="1" applyFont="1" applyFill="1" applyBorder="1" applyAlignment="1">
      <alignment horizontal="center" vertical="center" wrapText="1" shrinkToFit="1"/>
    </xf>
    <xf numFmtId="176" fontId="33" fillId="4" borderId="2" xfId="0" applyNumberFormat="1" applyFont="1" applyFill="1" applyBorder="1" applyAlignment="1">
      <alignment horizontal="right" vertical="center"/>
    </xf>
    <xf numFmtId="180" fontId="12" fillId="4" borderId="2" xfId="0" applyNumberFormat="1" applyFont="1" applyFill="1" applyBorder="1" applyAlignment="1">
      <alignment horizontal="center" vertical="center"/>
    </xf>
    <xf numFmtId="178" fontId="33" fillId="4" borderId="2" xfId="0" applyNumberFormat="1" applyFont="1" applyFill="1" applyBorder="1" applyAlignment="1">
      <alignment horizontal="center" vertical="center"/>
    </xf>
    <xf numFmtId="176" fontId="33" fillId="4" borderId="2" xfId="0" applyNumberFormat="1" applyFont="1" applyFill="1" applyBorder="1" applyAlignment="1">
      <alignment horizontal="center" vertical="center"/>
    </xf>
    <xf numFmtId="176" fontId="37" fillId="4" borderId="2" xfId="0" applyNumberFormat="1" applyFont="1" applyFill="1" applyBorder="1" applyAlignment="1">
      <alignment horizontal="center" vertical="center" wrapText="1"/>
    </xf>
    <xf numFmtId="178" fontId="33" fillId="0" borderId="2" xfId="0" applyNumberFormat="1" applyFont="1" applyFill="1" applyBorder="1" applyAlignment="1">
      <alignment horizontal="left" vertical="center" wrapText="1" shrinkToFit="1"/>
    </xf>
    <xf numFmtId="0" fontId="5" fillId="0" borderId="1" xfId="0" applyNumberFormat="1" applyFont="1" applyFill="1" applyBorder="1" applyAlignment="1" applyProtection="1">
      <alignment horizontal="left" vertical="center"/>
    </xf>
    <xf numFmtId="176" fontId="33" fillId="0" borderId="2" xfId="0" applyNumberFormat="1" applyFont="1" applyFill="1" applyBorder="1" applyAlignment="1" applyProtection="1">
      <alignment horizontal="center" vertical="center"/>
    </xf>
    <xf numFmtId="176" fontId="33" fillId="4" borderId="2" xfId="0" applyNumberFormat="1" applyFont="1" applyFill="1" applyBorder="1" applyAlignment="1" applyProtection="1">
      <alignment horizontal="right" vertical="center"/>
    </xf>
    <xf numFmtId="176" fontId="33" fillId="0" borderId="2" xfId="0" applyNumberFormat="1" applyFont="1" applyFill="1" applyBorder="1" applyAlignment="1" applyProtection="1">
      <alignment horizontal="right" vertical="center"/>
    </xf>
    <xf numFmtId="176" fontId="33" fillId="4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9" fontId="17" fillId="0" borderId="48" xfId="0" applyNumberFormat="1" applyFont="1" applyBorder="1" applyAlignment="1">
      <alignment horizontal="center" vertical="center" wrapText="1"/>
    </xf>
    <xf numFmtId="9" fontId="17" fillId="0" borderId="49" xfId="0" applyNumberFormat="1" applyFont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14" fontId="17" fillId="0" borderId="35" xfId="0" applyNumberFormat="1" applyFont="1" applyFill="1" applyBorder="1" applyAlignment="1">
      <alignment horizontal="center" vertical="center" wrapText="1"/>
    </xf>
    <xf numFmtId="14" fontId="17" fillId="0" borderId="36" xfId="0" applyNumberFormat="1" applyFont="1" applyFill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3" fontId="17" fillId="0" borderId="35" xfId="0" applyNumberFormat="1" applyFont="1" applyBorder="1" applyAlignment="1">
      <alignment horizontal="center" vertical="center" wrapText="1"/>
    </xf>
    <xf numFmtId="3" fontId="17" fillId="0" borderId="36" xfId="0" applyNumberFormat="1" applyFont="1" applyBorder="1" applyAlignment="1">
      <alignment horizontal="center" vertical="center" wrapText="1"/>
    </xf>
    <xf numFmtId="0" fontId="15" fillId="0" borderId="51" xfId="0" applyFont="1" applyBorder="1" applyAlignment="1">
      <alignment vertical="center" wrapText="1"/>
    </xf>
    <xf numFmtId="0" fontId="15" fillId="0" borderId="52" xfId="0" applyFont="1" applyBorder="1" applyAlignment="1">
      <alignment vertical="center" wrapText="1"/>
    </xf>
    <xf numFmtId="0" fontId="15" fillId="0" borderId="53" xfId="0" applyFont="1" applyBorder="1" applyAlignment="1">
      <alignment vertical="center" wrapText="1"/>
    </xf>
    <xf numFmtId="0" fontId="14" fillId="2" borderId="46" xfId="0" applyFont="1" applyFill="1" applyBorder="1" applyAlignment="1">
      <alignment horizontal="center" vertical="center" wrapText="1"/>
    </xf>
    <xf numFmtId="0" fontId="14" fillId="2" borderId="47" xfId="0" applyFont="1" applyFill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0" borderId="43" xfId="0" applyFont="1" applyBorder="1" applyAlignment="1">
      <alignment horizontal="left" vertical="center" wrapText="1"/>
    </xf>
    <xf numFmtId="0" fontId="15" fillId="0" borderId="44" xfId="0" applyFont="1" applyBorder="1" applyAlignment="1">
      <alignment horizontal="left" vertical="center" wrapText="1"/>
    </xf>
    <xf numFmtId="0" fontId="15" fillId="0" borderId="45" xfId="0" applyFont="1" applyBorder="1" applyAlignment="1">
      <alignment horizontal="left" vertical="center" wrapText="1"/>
    </xf>
    <xf numFmtId="0" fontId="15" fillId="0" borderId="43" xfId="0" applyFont="1" applyBorder="1" applyAlignment="1">
      <alignment horizontal="justify" vertical="center" wrapText="1"/>
    </xf>
    <xf numFmtId="0" fontId="15" fillId="0" borderId="44" xfId="0" applyFont="1" applyBorder="1" applyAlignment="1">
      <alignment horizontal="justify" vertical="center" wrapText="1"/>
    </xf>
    <xf numFmtId="0" fontId="15" fillId="0" borderId="45" xfId="0" applyFont="1" applyBorder="1" applyAlignment="1">
      <alignment horizontal="justify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49" fontId="7" fillId="2" borderId="37" xfId="0" applyNumberFormat="1" applyFont="1" applyFill="1" applyBorder="1" applyAlignment="1" applyProtection="1">
      <alignment horizontal="center" vertical="center"/>
    </xf>
    <xf numFmtId="49" fontId="7" fillId="2" borderId="38" xfId="0" applyNumberFormat="1" applyFont="1" applyFill="1" applyBorder="1" applyAlignment="1" applyProtection="1">
      <alignment horizontal="center" vertical="center"/>
    </xf>
    <xf numFmtId="49" fontId="7" fillId="2" borderId="39" xfId="0" applyNumberFormat="1" applyFont="1" applyFill="1" applyBorder="1" applyAlignment="1" applyProtection="1">
      <alignment horizontal="center" vertical="center"/>
    </xf>
    <xf numFmtId="49" fontId="7" fillId="2" borderId="40" xfId="0" applyNumberFormat="1" applyFont="1" applyFill="1" applyBorder="1" applyAlignment="1" applyProtection="1">
      <alignment horizontal="center" vertical="center"/>
    </xf>
    <xf numFmtId="0" fontId="7" fillId="2" borderId="39" xfId="0" applyNumberFormat="1" applyFont="1" applyFill="1" applyBorder="1" applyAlignment="1" applyProtection="1">
      <alignment horizontal="center" vertical="center"/>
    </xf>
    <xf numFmtId="0" fontId="7" fillId="2" borderId="40" xfId="0" applyNumberFormat="1" applyFont="1" applyFill="1" applyBorder="1" applyAlignment="1" applyProtection="1">
      <alignment horizontal="center" vertical="center"/>
    </xf>
    <xf numFmtId="178" fontId="33" fillId="4" borderId="2" xfId="0" applyNumberFormat="1" applyFont="1" applyFill="1" applyBorder="1" applyAlignment="1">
      <alignment horizontal="left" vertical="center" shrinkToFit="1"/>
    </xf>
    <xf numFmtId="0" fontId="39" fillId="0" borderId="9" xfId="0" applyFont="1" applyFill="1" applyBorder="1" applyAlignment="1">
      <alignment horizontal="center" vertical="center" shrinkToFit="1"/>
    </xf>
  </cellXfs>
  <cellStyles count="11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zoomScale="85" zoomScaleNormal="85" workbookViewId="0">
      <selection activeCell="C48" sqref="C48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106" customWidth="1"/>
    <col min="7" max="7" width="12.44140625" customWidth="1"/>
    <col min="8" max="8" width="12.44140625" style="84" customWidth="1"/>
    <col min="9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12" ht="25.5">
      <c r="A1" s="175" t="s">
        <v>68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</row>
    <row r="2" spans="1:12" ht="25.5">
      <c r="A2" s="176" t="s">
        <v>107</v>
      </c>
      <c r="B2" s="176"/>
      <c r="C2" s="176"/>
      <c r="D2" s="70"/>
      <c r="E2" s="70"/>
      <c r="F2" s="97"/>
      <c r="G2" s="70"/>
      <c r="H2" s="83"/>
      <c r="I2" s="70"/>
      <c r="J2" s="70"/>
      <c r="K2" s="70"/>
      <c r="L2" s="70"/>
    </row>
    <row r="3" spans="1:12" ht="24.75" customHeight="1">
      <c r="A3" s="71" t="s">
        <v>69</v>
      </c>
      <c r="B3" s="71" t="s">
        <v>49</v>
      </c>
      <c r="C3" s="71" t="s">
        <v>70</v>
      </c>
      <c r="D3" s="71" t="s">
        <v>71</v>
      </c>
      <c r="E3" s="71" t="s">
        <v>72</v>
      </c>
      <c r="F3" s="71" t="s">
        <v>73</v>
      </c>
      <c r="G3" s="71" t="s">
        <v>74</v>
      </c>
      <c r="H3" s="71" t="s">
        <v>75</v>
      </c>
      <c r="I3" s="72" t="s">
        <v>50</v>
      </c>
      <c r="J3" s="72" t="s">
        <v>76</v>
      </c>
      <c r="K3" s="72" t="s">
        <v>77</v>
      </c>
      <c r="L3" s="72" t="s">
        <v>1</v>
      </c>
    </row>
    <row r="4" spans="1:12" s="133" customFormat="1" ht="19.5" customHeight="1">
      <c r="A4" s="127"/>
      <c r="B4" s="127"/>
      <c r="C4" s="128" t="s">
        <v>140</v>
      </c>
      <c r="D4" s="129"/>
      <c r="E4" s="129"/>
      <c r="F4" s="130"/>
      <c r="G4" s="131"/>
      <c r="H4" s="132"/>
      <c r="I4" s="127"/>
      <c r="J4" s="127"/>
      <c r="K4" s="127"/>
      <c r="L4" s="127"/>
    </row>
    <row r="5" spans="1:12" ht="20.25" customHeight="1"/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I16" sqref="I16"/>
    </sheetView>
  </sheetViews>
  <sheetFormatPr defaultRowHeight="13.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1" customWidth="1"/>
  </cols>
  <sheetData>
    <row r="1" spans="1:9" ht="25.5">
      <c r="A1" s="179" t="s">
        <v>98</v>
      </c>
      <c r="B1" s="179"/>
      <c r="C1" s="179"/>
      <c r="D1" s="179"/>
      <c r="E1" s="179"/>
      <c r="F1" s="179"/>
      <c r="G1" s="179"/>
      <c r="H1" s="179"/>
      <c r="I1" s="179"/>
    </row>
    <row r="2" spans="1:9" ht="25.5">
      <c r="A2" s="218" t="s">
        <v>23</v>
      </c>
      <c r="B2" s="218"/>
      <c r="C2" s="1"/>
      <c r="D2" s="1"/>
      <c r="E2" s="1"/>
      <c r="F2" s="1"/>
      <c r="G2" s="1"/>
      <c r="H2" s="1"/>
      <c r="I2" s="91" t="s">
        <v>3</v>
      </c>
    </row>
    <row r="3" spans="1:9" ht="26.25" customHeight="1">
      <c r="A3" s="224" t="s">
        <v>4</v>
      </c>
      <c r="B3" s="222" t="s">
        <v>5</v>
      </c>
      <c r="C3" s="222" t="s">
        <v>78</v>
      </c>
      <c r="D3" s="222" t="s">
        <v>101</v>
      </c>
      <c r="E3" s="220" t="s">
        <v>104</v>
      </c>
      <c r="F3" s="221"/>
      <c r="G3" s="220" t="s">
        <v>105</v>
      </c>
      <c r="H3" s="221"/>
      <c r="I3" s="222" t="s">
        <v>99</v>
      </c>
    </row>
    <row r="4" spans="1:9" ht="28.5" customHeight="1">
      <c r="A4" s="225"/>
      <c r="B4" s="223"/>
      <c r="C4" s="223"/>
      <c r="D4" s="223"/>
      <c r="E4" s="98" t="s">
        <v>102</v>
      </c>
      <c r="F4" s="98" t="s">
        <v>103</v>
      </c>
      <c r="G4" s="98" t="s">
        <v>102</v>
      </c>
      <c r="H4" s="98" t="s">
        <v>103</v>
      </c>
      <c r="I4" s="223"/>
    </row>
    <row r="5" spans="1:9" ht="28.5" customHeight="1">
      <c r="A5" s="17"/>
      <c r="B5" s="135" t="s">
        <v>108</v>
      </c>
      <c r="C5" s="31"/>
      <c r="D5" s="31"/>
      <c r="E5" s="31"/>
      <c r="F5" s="31"/>
      <c r="G5" s="31"/>
      <c r="H5" s="31"/>
      <c r="I5" s="15"/>
    </row>
    <row r="6" spans="1:9" ht="28.5" customHeight="1">
      <c r="A6" s="17"/>
      <c r="B6" s="62"/>
      <c r="C6" s="31"/>
      <c r="D6" s="31"/>
      <c r="E6" s="31"/>
      <c r="F6" s="31"/>
      <c r="G6" s="31"/>
      <c r="H6" s="31"/>
      <c r="I6" s="15"/>
    </row>
    <row r="7" spans="1:9" ht="28.5" customHeight="1">
      <c r="A7" s="17"/>
      <c r="B7" s="62"/>
      <c r="C7" s="31"/>
      <c r="D7" s="31"/>
      <c r="E7" s="31"/>
      <c r="F7" s="31"/>
      <c r="G7" s="31"/>
      <c r="H7" s="31"/>
      <c r="I7" s="15"/>
    </row>
    <row r="8" spans="1:9" ht="28.5" customHeight="1">
      <c r="A8" s="17"/>
      <c r="B8" s="62"/>
      <c r="C8" s="31"/>
      <c r="D8" s="31"/>
      <c r="E8" s="31"/>
      <c r="F8" s="31"/>
      <c r="G8" s="31"/>
      <c r="H8" s="31"/>
      <c r="I8" s="15"/>
    </row>
    <row r="9" spans="1:9" ht="28.5" customHeight="1">
      <c r="A9" s="17"/>
      <c r="B9" s="62"/>
      <c r="C9" s="31"/>
      <c r="D9" s="31"/>
      <c r="E9" s="31"/>
      <c r="F9" s="31"/>
      <c r="G9" s="31"/>
      <c r="H9" s="31"/>
      <c r="I9" s="15"/>
    </row>
    <row r="10" spans="1:9" ht="28.5" customHeight="1">
      <c r="A10" s="17"/>
      <c r="B10" s="62"/>
      <c r="C10" s="63"/>
      <c r="D10" s="63"/>
      <c r="E10" s="63"/>
      <c r="F10" s="63"/>
      <c r="G10" s="63"/>
      <c r="H10" s="63"/>
      <c r="I10" s="15"/>
    </row>
    <row r="11" spans="1:9" ht="28.5" customHeight="1">
      <c r="A11" s="17"/>
      <c r="B11" s="62"/>
      <c r="C11" s="63"/>
      <c r="D11" s="63"/>
      <c r="E11" s="63"/>
      <c r="F11" s="63"/>
      <c r="G11" s="63"/>
      <c r="H11" s="63"/>
      <c r="I11" s="15"/>
    </row>
    <row r="12" spans="1:9" ht="28.5" customHeight="1">
      <c r="A12" s="17"/>
      <c r="B12" s="62"/>
      <c r="C12" s="63"/>
      <c r="D12" s="63"/>
      <c r="E12" s="63"/>
      <c r="F12" s="63"/>
      <c r="G12" s="63"/>
      <c r="H12" s="63"/>
      <c r="I12" s="15"/>
    </row>
    <row r="13" spans="1:9" ht="28.5" customHeight="1">
      <c r="A13" s="17"/>
      <c r="B13" s="14"/>
      <c r="C13" s="63"/>
      <c r="D13" s="63"/>
      <c r="E13" s="63"/>
      <c r="F13" s="63"/>
      <c r="G13" s="63"/>
      <c r="H13" s="63"/>
      <c r="I13" s="15"/>
    </row>
    <row r="14" spans="1:9" ht="28.5" customHeight="1">
      <c r="A14" s="17"/>
      <c r="B14" s="14"/>
      <c r="C14" s="63"/>
      <c r="D14" s="63"/>
      <c r="E14" s="63"/>
      <c r="F14" s="63"/>
      <c r="G14" s="63"/>
      <c r="H14" s="63"/>
      <c r="I14" s="15"/>
    </row>
    <row r="15" spans="1:9" ht="28.5" customHeight="1">
      <c r="A15" s="17"/>
      <c r="B15" s="14"/>
      <c r="C15" s="63"/>
      <c r="D15" s="63"/>
      <c r="E15" s="63"/>
      <c r="F15" s="63"/>
      <c r="G15" s="63"/>
      <c r="H15" s="63"/>
      <c r="I15" s="15"/>
    </row>
    <row r="16" spans="1:9" ht="28.5" customHeight="1">
      <c r="A16" s="17"/>
      <c r="B16" s="14"/>
      <c r="C16" s="16"/>
      <c r="D16" s="16"/>
      <c r="E16" s="16"/>
      <c r="F16" s="16"/>
      <c r="G16" s="16"/>
      <c r="H16" s="16"/>
      <c r="I16" s="15"/>
    </row>
    <row r="17" spans="1:9">
      <c r="C17" s="18"/>
      <c r="D17" s="18"/>
      <c r="E17" s="18"/>
      <c r="F17" s="18"/>
      <c r="G17" s="18"/>
      <c r="H17" s="18"/>
      <c r="I17" s="22"/>
    </row>
    <row r="18" spans="1:9">
      <c r="A18" s="69"/>
    </row>
    <row r="21" spans="1:9">
      <c r="A21" s="219" t="s">
        <v>100</v>
      </c>
      <c r="B21" s="219"/>
      <c r="C21" s="219"/>
      <c r="D21" s="219"/>
      <c r="E21" s="219"/>
      <c r="F21" s="219"/>
      <c r="G21" s="219"/>
      <c r="H21" s="219"/>
      <c r="I21" s="219"/>
    </row>
    <row r="22" spans="1:9">
      <c r="A22" s="219"/>
      <c r="B22" s="219"/>
      <c r="C22" s="219"/>
      <c r="D22" s="219"/>
      <c r="E22" s="219"/>
      <c r="F22" s="219"/>
      <c r="G22" s="219"/>
      <c r="H22" s="219"/>
      <c r="I22" s="219"/>
    </row>
    <row r="23" spans="1:9">
      <c r="A23" s="219"/>
      <c r="B23" s="219"/>
      <c r="C23" s="219"/>
      <c r="D23" s="219"/>
      <c r="E23" s="219"/>
      <c r="F23" s="219"/>
      <c r="G23" s="219"/>
      <c r="H23" s="219"/>
      <c r="I23" s="219"/>
    </row>
    <row r="24" spans="1:9">
      <c r="A24" s="219"/>
      <c r="B24" s="219"/>
      <c r="C24" s="219"/>
      <c r="D24" s="219"/>
      <c r="E24" s="219"/>
      <c r="F24" s="219"/>
      <c r="G24" s="219"/>
      <c r="H24" s="219"/>
      <c r="I24" s="219"/>
    </row>
    <row r="25" spans="1:9">
      <c r="A25" s="219"/>
      <c r="B25" s="219"/>
      <c r="C25" s="219"/>
      <c r="D25" s="219"/>
      <c r="E25" s="219"/>
      <c r="F25" s="219"/>
      <c r="G25" s="219"/>
      <c r="H25" s="219"/>
      <c r="I25" s="219"/>
    </row>
    <row r="26" spans="1:9">
      <c r="A26" s="219"/>
      <c r="B26" s="219"/>
      <c r="C26" s="219"/>
      <c r="D26" s="219"/>
      <c r="E26" s="219"/>
      <c r="F26" s="219"/>
      <c r="G26" s="219"/>
      <c r="H26" s="219"/>
      <c r="I26" s="219"/>
    </row>
    <row r="27" spans="1:9">
      <c r="A27" s="219"/>
      <c r="B27" s="219"/>
      <c r="C27" s="219"/>
      <c r="D27" s="219"/>
      <c r="E27" s="219"/>
      <c r="F27" s="219"/>
      <c r="G27" s="219"/>
      <c r="H27" s="219"/>
      <c r="I27" s="219"/>
    </row>
    <row r="28" spans="1:9">
      <c r="A28" s="219"/>
      <c r="B28" s="219"/>
      <c r="C28" s="219"/>
      <c r="D28" s="219"/>
      <c r="E28" s="219"/>
      <c r="F28" s="219"/>
      <c r="G28" s="219"/>
      <c r="H28" s="219"/>
      <c r="I28" s="219"/>
    </row>
    <row r="29" spans="1:9">
      <c r="A29" s="219"/>
      <c r="B29" s="219"/>
      <c r="C29" s="219"/>
      <c r="D29" s="219"/>
      <c r="E29" s="219"/>
      <c r="F29" s="219"/>
      <c r="G29" s="219"/>
      <c r="H29" s="219"/>
      <c r="I29" s="219"/>
    </row>
    <row r="30" spans="1:9">
      <c r="A30" s="219"/>
      <c r="B30" s="219"/>
      <c r="C30" s="219"/>
      <c r="D30" s="219"/>
      <c r="E30" s="219"/>
      <c r="F30" s="219"/>
      <c r="G30" s="219"/>
      <c r="H30" s="219"/>
      <c r="I30" s="219"/>
    </row>
    <row r="31" spans="1:9">
      <c r="A31" s="219"/>
      <c r="B31" s="219"/>
      <c r="C31" s="219"/>
      <c r="D31" s="219"/>
      <c r="E31" s="219"/>
      <c r="F31" s="219"/>
      <c r="G31" s="219"/>
      <c r="H31" s="219"/>
      <c r="I31" s="219"/>
    </row>
    <row r="32" spans="1:9">
      <c r="A32" s="219"/>
      <c r="B32" s="219"/>
      <c r="C32" s="219"/>
      <c r="D32" s="219"/>
      <c r="E32" s="219"/>
      <c r="F32" s="219"/>
      <c r="G32" s="219"/>
      <c r="H32" s="219"/>
      <c r="I32" s="219"/>
    </row>
    <row r="33" spans="1:9">
      <c r="A33" s="219"/>
      <c r="B33" s="219"/>
      <c r="C33" s="219"/>
      <c r="D33" s="219"/>
      <c r="E33" s="219"/>
      <c r="F33" s="219"/>
      <c r="G33" s="219"/>
      <c r="H33" s="219"/>
      <c r="I33" s="219"/>
    </row>
    <row r="34" spans="1:9">
      <c r="A34" s="219"/>
      <c r="B34" s="219"/>
      <c r="C34" s="219"/>
      <c r="D34" s="219"/>
      <c r="E34" s="219"/>
      <c r="F34" s="219"/>
      <c r="G34" s="219"/>
      <c r="H34" s="219"/>
      <c r="I34" s="219"/>
    </row>
    <row r="35" spans="1:9">
      <c r="A35" s="219"/>
      <c r="B35" s="219"/>
      <c r="C35" s="219"/>
      <c r="D35" s="219"/>
      <c r="E35" s="219"/>
      <c r="F35" s="219"/>
      <c r="G35" s="219"/>
      <c r="H35" s="219"/>
      <c r="I35" s="219"/>
    </row>
    <row r="36" spans="1:9">
      <c r="A36" s="219"/>
      <c r="B36" s="219"/>
      <c r="C36" s="219"/>
      <c r="D36" s="219"/>
      <c r="E36" s="219"/>
      <c r="F36" s="219"/>
      <c r="G36" s="219"/>
      <c r="H36" s="219"/>
      <c r="I36" s="219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85" zoomScaleNormal="85" workbookViewId="0">
      <selection activeCell="C24" sqref="C24:H32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9" ht="26.25" thickBot="1">
      <c r="A1" s="177" t="s">
        <v>86</v>
      </c>
      <c r="B1" s="177"/>
      <c r="C1" s="177"/>
      <c r="D1" s="177"/>
      <c r="E1" s="177"/>
      <c r="F1" s="177"/>
      <c r="G1" s="177"/>
      <c r="H1" s="177"/>
      <c r="I1" s="177"/>
    </row>
    <row r="2" spans="1:9" ht="24.75" thickBot="1">
      <c r="A2" s="35" t="s">
        <v>48</v>
      </c>
      <c r="B2" s="36" t="s">
        <v>49</v>
      </c>
      <c r="C2" s="37" t="s">
        <v>65</v>
      </c>
      <c r="D2" s="37" t="s">
        <v>0</v>
      </c>
      <c r="E2" s="38" t="s">
        <v>66</v>
      </c>
      <c r="F2" s="37" t="s">
        <v>50</v>
      </c>
      <c r="G2" s="37" t="s">
        <v>51</v>
      </c>
      <c r="H2" s="37" t="s">
        <v>52</v>
      </c>
      <c r="I2" s="39" t="s">
        <v>1</v>
      </c>
    </row>
    <row r="3" spans="1:9" ht="24.75" customHeight="1" thickTop="1">
      <c r="A3" s="145"/>
      <c r="B3" s="146"/>
      <c r="C3" s="155" t="s">
        <v>141</v>
      </c>
      <c r="D3" s="146"/>
      <c r="E3" s="147"/>
      <c r="F3" s="146"/>
      <c r="G3" s="146"/>
      <c r="H3" s="146"/>
      <c r="I3" s="148"/>
    </row>
    <row r="4" spans="1:9" ht="24.75" customHeight="1">
      <c r="A4" s="145"/>
      <c r="B4" s="149"/>
      <c r="C4" s="150"/>
      <c r="D4" s="151"/>
      <c r="E4" s="152"/>
      <c r="F4" s="153"/>
      <c r="G4" s="146"/>
      <c r="H4" s="146"/>
      <c r="I4" s="154"/>
    </row>
    <row r="5" spans="1:9" ht="24.75" customHeight="1">
      <c r="A5" s="40"/>
      <c r="B5" s="42"/>
      <c r="C5" s="58"/>
      <c r="D5" s="42"/>
      <c r="E5" s="43"/>
      <c r="F5" s="41"/>
      <c r="G5" s="41"/>
      <c r="H5" s="41"/>
      <c r="I5" s="44"/>
    </row>
    <row r="6" spans="1:9" ht="24.75" customHeight="1">
      <c r="A6" s="40"/>
      <c r="B6" s="42"/>
      <c r="C6" s="58"/>
      <c r="D6" s="42"/>
      <c r="E6" s="43"/>
      <c r="F6" s="41"/>
      <c r="G6" s="41"/>
      <c r="H6" s="41"/>
      <c r="I6" s="44"/>
    </row>
    <row r="7" spans="1:9" ht="24.75" customHeight="1">
      <c r="A7" s="45"/>
      <c r="B7" s="42"/>
      <c r="C7" s="58"/>
      <c r="D7" s="42"/>
      <c r="E7" s="46"/>
      <c r="F7" s="41"/>
      <c r="G7" s="42"/>
      <c r="H7" s="42"/>
      <c r="I7" s="47"/>
    </row>
    <row r="8" spans="1:9" ht="24.75" customHeight="1">
      <c r="A8" s="40"/>
      <c r="B8" s="41"/>
      <c r="C8" s="59"/>
      <c r="D8" s="42"/>
      <c r="E8" s="48"/>
      <c r="F8" s="41"/>
      <c r="G8" s="41"/>
      <c r="H8" s="41"/>
      <c r="I8" s="49"/>
    </row>
    <row r="9" spans="1:9" ht="24.75" customHeight="1">
      <c r="A9" s="40"/>
      <c r="B9" s="41"/>
      <c r="C9" s="57"/>
      <c r="D9" s="41"/>
      <c r="E9" s="48"/>
      <c r="F9" s="41"/>
      <c r="G9" s="41"/>
      <c r="H9" s="41"/>
      <c r="I9" s="49"/>
    </row>
    <row r="10" spans="1:9" ht="24.75" customHeight="1">
      <c r="A10" s="40"/>
      <c r="B10" s="41"/>
      <c r="C10" s="57"/>
      <c r="D10" s="42"/>
      <c r="E10" s="50"/>
      <c r="F10" s="41"/>
      <c r="G10" s="41"/>
      <c r="H10" s="41"/>
      <c r="I10" s="44"/>
    </row>
    <row r="11" spans="1:9" ht="24.75" customHeight="1">
      <c r="A11" s="40"/>
      <c r="B11" s="42"/>
      <c r="C11" s="58"/>
      <c r="D11" s="42"/>
      <c r="E11" s="51"/>
      <c r="F11" s="42"/>
      <c r="G11" s="42"/>
      <c r="H11" s="42"/>
      <c r="I11" s="44"/>
    </row>
    <row r="12" spans="1:9" ht="24.75" customHeight="1">
      <c r="A12" s="40"/>
      <c r="B12" s="42"/>
      <c r="C12" s="57"/>
      <c r="D12" s="42"/>
      <c r="E12" s="46"/>
      <c r="F12" s="42"/>
      <c r="G12" s="42"/>
      <c r="H12" s="42"/>
      <c r="I12" s="44"/>
    </row>
    <row r="13" spans="1:9" ht="24.75" customHeight="1">
      <c r="A13" s="40"/>
      <c r="B13" s="42"/>
      <c r="C13" s="59"/>
      <c r="D13" s="42"/>
      <c r="E13" s="51"/>
      <c r="F13" s="42"/>
      <c r="G13" s="42"/>
      <c r="H13" s="42"/>
      <c r="I13" s="47"/>
    </row>
    <row r="14" spans="1:9" ht="24.75" customHeight="1">
      <c r="A14" s="45"/>
      <c r="B14" s="42"/>
      <c r="C14" s="60"/>
      <c r="D14" s="42"/>
      <c r="E14" s="46"/>
      <c r="F14" s="42"/>
      <c r="G14" s="42"/>
      <c r="H14" s="41"/>
      <c r="I14" s="47"/>
    </row>
    <row r="15" spans="1:9" ht="24.75" customHeight="1">
      <c r="A15" s="45"/>
      <c r="B15" s="42"/>
      <c r="C15" s="60"/>
      <c r="D15" s="42"/>
      <c r="E15" s="46"/>
      <c r="F15" s="42"/>
      <c r="G15" s="41"/>
      <c r="H15" s="41"/>
      <c r="I15" s="49"/>
    </row>
    <row r="16" spans="1:9" ht="24.75" customHeight="1">
      <c r="A16" s="45"/>
      <c r="B16" s="42"/>
      <c r="C16" s="58"/>
      <c r="D16" s="42"/>
      <c r="E16" s="52"/>
      <c r="F16" s="42"/>
      <c r="G16" s="42"/>
      <c r="H16" s="42"/>
      <c r="I16" s="44"/>
    </row>
    <row r="17" spans="1:9" ht="24.75" customHeight="1">
      <c r="A17" s="45"/>
      <c r="B17" s="42"/>
      <c r="C17" s="58"/>
      <c r="D17" s="42"/>
      <c r="E17" s="52"/>
      <c r="F17" s="42"/>
      <c r="G17" s="42"/>
      <c r="H17" s="42"/>
      <c r="I17" s="44"/>
    </row>
    <row r="18" spans="1:9" ht="24.75" customHeight="1">
      <c r="A18" s="45"/>
      <c r="B18" s="42"/>
      <c r="C18" s="58"/>
      <c r="D18" s="42"/>
      <c r="E18" s="52"/>
      <c r="F18" s="42"/>
      <c r="G18" s="42"/>
      <c r="H18" s="42"/>
      <c r="I18" s="44"/>
    </row>
    <row r="19" spans="1:9" ht="24.75" customHeight="1" thickBot="1">
      <c r="A19" s="53"/>
      <c r="B19" s="54"/>
      <c r="C19" s="61"/>
      <c r="D19" s="54"/>
      <c r="E19" s="55"/>
      <c r="F19" s="54"/>
      <c r="G19" s="54"/>
      <c r="H19" s="54"/>
      <c r="I19" s="56"/>
    </row>
    <row r="24" spans="1:9">
      <c r="C24" s="178" t="s">
        <v>95</v>
      </c>
      <c r="D24" s="178"/>
      <c r="E24" s="178"/>
      <c r="F24" s="178"/>
      <c r="G24" s="178"/>
      <c r="H24" s="178"/>
    </row>
    <row r="25" spans="1:9">
      <c r="C25" s="178"/>
      <c r="D25" s="178"/>
      <c r="E25" s="178"/>
      <c r="F25" s="178"/>
      <c r="G25" s="178"/>
      <c r="H25" s="178"/>
    </row>
    <row r="26" spans="1:9">
      <c r="C26" s="178"/>
      <c r="D26" s="178"/>
      <c r="E26" s="178"/>
      <c r="F26" s="178"/>
      <c r="G26" s="178"/>
      <c r="H26" s="178"/>
    </row>
    <row r="27" spans="1:9">
      <c r="C27" s="178"/>
      <c r="D27" s="178"/>
      <c r="E27" s="178"/>
      <c r="F27" s="178"/>
      <c r="G27" s="178"/>
      <c r="H27" s="178"/>
    </row>
    <row r="28" spans="1:9">
      <c r="C28" s="178"/>
      <c r="D28" s="178"/>
      <c r="E28" s="178"/>
      <c r="F28" s="178"/>
      <c r="G28" s="178"/>
      <c r="H28" s="178"/>
    </row>
    <row r="29" spans="1:9">
      <c r="C29" s="178"/>
      <c r="D29" s="178"/>
      <c r="E29" s="178"/>
      <c r="F29" s="178"/>
      <c r="G29" s="178"/>
      <c r="H29" s="178"/>
    </row>
    <row r="30" spans="1:9">
      <c r="C30" s="178"/>
      <c r="D30" s="178"/>
      <c r="E30" s="178"/>
      <c r="F30" s="178"/>
      <c r="G30" s="178"/>
      <c r="H30" s="178"/>
    </row>
    <row r="31" spans="1:9">
      <c r="C31" s="178"/>
      <c r="D31" s="178"/>
      <c r="E31" s="178"/>
      <c r="F31" s="178"/>
      <c r="G31" s="178"/>
      <c r="H31" s="178"/>
    </row>
    <row r="32" spans="1:9">
      <c r="C32" s="178"/>
      <c r="D32" s="178"/>
      <c r="E32" s="178"/>
      <c r="F32" s="178"/>
      <c r="G32" s="178"/>
      <c r="H32" s="178"/>
    </row>
  </sheetData>
  <mergeCells count="2">
    <mergeCell ref="A1:I1"/>
    <mergeCell ref="C24:H32"/>
  </mergeCells>
  <phoneticPr fontId="3" type="noConversion"/>
  <dataValidations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0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topLeftCell="A7" zoomScale="85" zoomScaleNormal="85" workbookViewId="0">
      <selection activeCell="E45" sqref="E45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 customWidth="1"/>
    <col min="11" max="11" width="11.6640625" style="24" customWidth="1"/>
    <col min="12" max="12" width="11.33203125" style="23" bestFit="1" customWidth="1"/>
  </cols>
  <sheetData>
    <row r="1" spans="1:13" ht="26.25" thickBot="1">
      <c r="A1" s="177" t="s">
        <v>93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</row>
    <row r="2" spans="1:13" ht="27" customHeight="1" thickBot="1">
      <c r="A2" s="35" t="s">
        <v>48</v>
      </c>
      <c r="B2" s="36" t="s">
        <v>49</v>
      </c>
      <c r="C2" s="37" t="s">
        <v>92</v>
      </c>
      <c r="D2" s="37" t="s">
        <v>91</v>
      </c>
      <c r="E2" s="37" t="s">
        <v>0</v>
      </c>
      <c r="F2" s="36" t="s">
        <v>90</v>
      </c>
      <c r="G2" s="36" t="s">
        <v>89</v>
      </c>
      <c r="H2" s="36" t="s">
        <v>88</v>
      </c>
      <c r="I2" s="36" t="s">
        <v>87</v>
      </c>
      <c r="J2" s="37" t="s">
        <v>50</v>
      </c>
      <c r="K2" s="37" t="s">
        <v>51</v>
      </c>
      <c r="L2" s="37" t="s">
        <v>52</v>
      </c>
      <c r="M2" s="39" t="s">
        <v>1</v>
      </c>
    </row>
    <row r="3" spans="1:13" ht="27" customHeight="1" thickTop="1" thickBot="1">
      <c r="A3" s="96"/>
      <c r="B3" s="93"/>
      <c r="C3" s="99" t="s">
        <v>109</v>
      </c>
      <c r="D3" s="95"/>
      <c r="E3" s="93"/>
      <c r="F3" s="94"/>
      <c r="G3" s="94"/>
      <c r="H3" s="94"/>
      <c r="I3" s="94"/>
      <c r="J3" s="93"/>
      <c r="K3" s="93"/>
      <c r="L3" s="93"/>
      <c r="M3" s="92"/>
    </row>
    <row r="16" spans="1:13" ht="13.5" customHeight="1">
      <c r="C16" s="134"/>
      <c r="D16" s="134"/>
      <c r="E16" s="134"/>
      <c r="F16" s="134"/>
      <c r="G16" s="134"/>
      <c r="H16" s="134"/>
      <c r="I16" s="134"/>
      <c r="J16" s="134"/>
      <c r="K16" s="134"/>
    </row>
    <row r="17" spans="3:11" ht="13.5" customHeight="1">
      <c r="C17" s="134"/>
      <c r="D17" s="134"/>
      <c r="E17" s="134"/>
      <c r="F17" s="134"/>
      <c r="G17" s="134"/>
      <c r="H17" s="134"/>
      <c r="I17" s="134"/>
      <c r="J17" s="134"/>
      <c r="K17" s="134"/>
    </row>
    <row r="18" spans="3:11" ht="13.5" customHeight="1">
      <c r="C18" s="134"/>
      <c r="D18" s="134"/>
      <c r="E18" s="134"/>
      <c r="F18" s="134"/>
      <c r="G18" s="134"/>
      <c r="H18" s="134"/>
      <c r="I18" s="134"/>
      <c r="J18" s="134"/>
      <c r="K18" s="134"/>
    </row>
    <row r="19" spans="3:11" ht="13.5" customHeight="1">
      <c r="C19" s="134"/>
      <c r="D19" s="134"/>
      <c r="E19" s="134"/>
      <c r="F19" s="134"/>
      <c r="G19" s="134"/>
      <c r="H19" s="134"/>
      <c r="I19" s="134"/>
      <c r="J19" s="134"/>
      <c r="K19" s="134"/>
    </row>
    <row r="20" spans="3:11" ht="13.5" customHeight="1">
      <c r="C20" s="134"/>
      <c r="D20" s="134"/>
      <c r="E20" s="134"/>
      <c r="F20" s="134"/>
      <c r="G20" s="134"/>
      <c r="H20" s="134"/>
      <c r="I20" s="134"/>
      <c r="J20" s="134"/>
      <c r="K20" s="134"/>
    </row>
    <row r="21" spans="3:11" ht="13.5" customHeight="1">
      <c r="C21" s="134"/>
      <c r="D21" s="134"/>
      <c r="E21" s="134"/>
      <c r="F21" s="134"/>
      <c r="G21" s="134"/>
      <c r="H21" s="134"/>
      <c r="I21" s="134"/>
      <c r="J21" s="134"/>
      <c r="K21" s="134"/>
    </row>
    <row r="22" spans="3:11" ht="13.5" customHeight="1">
      <c r="C22" s="134"/>
      <c r="D22" s="134"/>
      <c r="E22" s="134"/>
      <c r="F22" s="134"/>
      <c r="G22" s="134"/>
      <c r="H22" s="134"/>
      <c r="I22" s="134"/>
      <c r="J22" s="134"/>
      <c r="K22" s="134"/>
    </row>
    <row r="23" spans="3:11" ht="13.5" customHeight="1">
      <c r="C23" s="134"/>
      <c r="D23" s="134"/>
      <c r="E23" s="134"/>
      <c r="F23" s="134"/>
      <c r="G23" s="134"/>
      <c r="H23" s="134"/>
      <c r="I23" s="134"/>
      <c r="J23" s="134"/>
      <c r="K23" s="134"/>
    </row>
    <row r="24" spans="3:11" ht="13.5" customHeight="1">
      <c r="C24" s="134"/>
      <c r="D24" s="134"/>
      <c r="E24" s="134"/>
      <c r="F24" s="134"/>
      <c r="G24" s="134"/>
      <c r="H24" s="134"/>
      <c r="I24" s="134"/>
      <c r="J24" s="134"/>
      <c r="K24" s="134"/>
    </row>
    <row r="25" spans="3:11" ht="13.5" customHeight="1">
      <c r="C25" s="134"/>
      <c r="D25" s="134"/>
      <c r="E25" s="134"/>
      <c r="F25" s="134"/>
      <c r="G25" s="134"/>
      <c r="H25" s="134"/>
      <c r="I25" s="134"/>
      <c r="J25" s="134"/>
      <c r="K25" s="134"/>
    </row>
    <row r="26" spans="3:11" ht="13.5" customHeight="1">
      <c r="C26" s="134"/>
      <c r="D26" s="134"/>
      <c r="E26" s="134"/>
      <c r="F26" s="134"/>
      <c r="G26" s="134"/>
      <c r="H26" s="134"/>
      <c r="I26" s="134"/>
      <c r="J26" s="134"/>
      <c r="K26" s="134"/>
    </row>
    <row r="27" spans="3:11" ht="13.5" customHeight="1">
      <c r="C27" s="134"/>
      <c r="D27" s="134"/>
      <c r="E27" s="134"/>
      <c r="F27" s="134"/>
      <c r="G27" s="134"/>
      <c r="H27" s="134"/>
      <c r="I27" s="134"/>
      <c r="J27" s="134"/>
      <c r="K27" s="134"/>
    </row>
    <row r="28" spans="3:11" ht="13.5" customHeight="1">
      <c r="C28" s="134"/>
      <c r="D28" s="134"/>
      <c r="E28" s="134"/>
      <c r="F28" s="134"/>
      <c r="G28" s="134"/>
      <c r="H28" s="134"/>
      <c r="I28" s="134"/>
      <c r="J28" s="134"/>
      <c r="K28" s="134"/>
    </row>
    <row r="29" spans="3:11" ht="13.5" customHeight="1">
      <c r="C29" s="134"/>
      <c r="D29" s="134"/>
      <c r="E29" s="134"/>
      <c r="F29" s="134"/>
      <c r="G29" s="134"/>
      <c r="H29" s="134"/>
      <c r="I29" s="134"/>
      <c r="J29" s="134"/>
      <c r="K29" s="134"/>
    </row>
    <row r="30" spans="3:11" ht="13.5" customHeight="1">
      <c r="C30" s="134"/>
      <c r="D30" s="134"/>
      <c r="E30" s="134"/>
      <c r="F30" s="134"/>
      <c r="G30" s="134"/>
      <c r="H30" s="134"/>
      <c r="I30" s="134"/>
      <c r="J30" s="134"/>
      <c r="K30" s="134"/>
    </row>
    <row r="31" spans="3:11" ht="13.5" customHeight="1">
      <c r="C31" s="134"/>
      <c r="D31" s="134"/>
      <c r="E31" s="134"/>
      <c r="F31" s="134"/>
      <c r="G31" s="134"/>
      <c r="H31" s="134"/>
      <c r="I31" s="134"/>
      <c r="J31" s="134"/>
      <c r="K31" s="134"/>
    </row>
    <row r="32" spans="3:11" ht="13.5" customHeight="1">
      <c r="C32" s="134"/>
      <c r="D32" s="134"/>
      <c r="E32" s="134"/>
      <c r="F32" s="134"/>
      <c r="G32" s="134"/>
      <c r="H32" s="134"/>
      <c r="I32" s="134"/>
      <c r="J32" s="134"/>
      <c r="K32" s="134"/>
    </row>
    <row r="33" spans="3:11" ht="13.5" customHeight="1">
      <c r="C33" s="134"/>
      <c r="D33" s="134"/>
      <c r="E33" s="134"/>
      <c r="F33" s="134"/>
      <c r="G33" s="134"/>
      <c r="H33" s="134"/>
      <c r="I33" s="134"/>
      <c r="J33" s="134"/>
      <c r="K33" s="134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">
      <formula1>6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C11" sqref="C11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>
      <c r="A1" s="179" t="s">
        <v>2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pans="1:11" ht="25.5">
      <c r="A2" s="176" t="s">
        <v>107</v>
      </c>
      <c r="B2" s="176"/>
      <c r="C2" s="176"/>
      <c r="D2" s="1"/>
      <c r="E2" s="1"/>
      <c r="F2" s="2"/>
      <c r="G2" s="2"/>
      <c r="H2" s="2"/>
      <c r="I2" s="2"/>
      <c r="J2" s="180" t="s">
        <v>3</v>
      </c>
      <c r="K2" s="180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>
      <c r="A4" s="3"/>
      <c r="B4" s="100" t="s">
        <v>108</v>
      </c>
      <c r="C4" s="29"/>
      <c r="D4" s="7"/>
      <c r="E4" s="6"/>
      <c r="F4" s="6"/>
      <c r="G4" s="13"/>
      <c r="H4" s="13"/>
      <c r="I4" s="29"/>
      <c r="J4" s="4"/>
      <c r="K4" s="5"/>
    </row>
    <row r="5" spans="1:11" ht="47.25" customHeight="1">
      <c r="A5" s="3"/>
      <c r="B5" s="30"/>
      <c r="C5" s="29"/>
      <c r="D5" s="7"/>
      <c r="E5" s="6"/>
      <c r="F5" s="6"/>
      <c r="G5" s="13"/>
      <c r="H5" s="13"/>
      <c r="I5" s="29"/>
      <c r="J5" s="4"/>
      <c r="K5" s="5"/>
    </row>
    <row r="6" spans="1:11" ht="47.25" customHeight="1">
      <c r="A6" s="85"/>
      <c r="B6" s="85"/>
      <c r="C6" s="87"/>
      <c r="D6" s="3"/>
      <c r="E6" s="3"/>
      <c r="F6" s="87"/>
      <c r="G6" s="86"/>
      <c r="H6" s="85"/>
      <c r="I6" s="85"/>
      <c r="J6" s="85"/>
      <c r="K6" s="85"/>
    </row>
    <row r="7" spans="1:11" ht="47.25" customHeight="1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</row>
    <row r="8" spans="1:11" ht="47.25" customHeight="1">
      <c r="A8" s="85"/>
      <c r="B8" s="85"/>
      <c r="C8" s="85"/>
      <c r="D8" s="85"/>
      <c r="E8" s="85"/>
      <c r="F8" s="85"/>
      <c r="G8" s="85"/>
      <c r="H8" s="85"/>
      <c r="I8" s="85"/>
      <c r="J8" s="85"/>
      <c r="K8" s="85"/>
    </row>
    <row r="9" spans="1:11" ht="47.25" customHeight="1">
      <c r="A9" s="85"/>
      <c r="B9" s="85"/>
      <c r="C9" s="85"/>
      <c r="D9" s="85"/>
      <c r="E9" s="85"/>
      <c r="F9" s="85"/>
      <c r="G9" s="85"/>
      <c r="H9" s="85"/>
      <c r="I9" s="85"/>
      <c r="J9" s="85"/>
      <c r="K9" s="85"/>
    </row>
    <row r="10" spans="1:11" ht="47.25" customHeight="1">
      <c r="A10" s="85"/>
      <c r="B10" s="85"/>
      <c r="C10" s="85"/>
      <c r="D10" s="85"/>
      <c r="E10" s="85"/>
      <c r="F10" s="85"/>
      <c r="G10" s="85"/>
      <c r="H10" s="85"/>
      <c r="I10" s="85"/>
      <c r="J10" s="85"/>
      <c r="K10" s="85"/>
    </row>
    <row r="11" spans="1:11" ht="47.25" customHeight="1">
      <c r="A11" s="85"/>
      <c r="B11" s="85"/>
      <c r="C11" s="85"/>
      <c r="D11" s="85"/>
      <c r="E11" s="85"/>
      <c r="F11" s="85"/>
      <c r="G11" s="85"/>
      <c r="H11" s="85"/>
      <c r="I11" s="85"/>
      <c r="J11" s="85"/>
      <c r="K11" s="85"/>
    </row>
    <row r="12" spans="1:11" ht="47.25" customHeight="1">
      <c r="A12" s="85"/>
      <c r="B12" s="85"/>
      <c r="C12" s="85"/>
      <c r="D12" s="85"/>
      <c r="E12" s="85"/>
      <c r="F12" s="85"/>
      <c r="G12" s="85"/>
      <c r="H12" s="85"/>
      <c r="I12" s="85"/>
      <c r="J12" s="85"/>
      <c r="K12" s="85"/>
    </row>
    <row r="13" spans="1:11" ht="47.25" customHeight="1">
      <c r="A13" s="85"/>
      <c r="B13" s="85"/>
      <c r="C13" s="85"/>
      <c r="D13" s="85"/>
      <c r="E13" s="85"/>
      <c r="F13" s="85"/>
      <c r="G13" s="85"/>
      <c r="H13" s="85"/>
      <c r="I13" s="85"/>
      <c r="J13" s="85"/>
      <c r="K13" s="85"/>
    </row>
    <row r="22" spans="2:10">
      <c r="B22" s="181" t="s">
        <v>96</v>
      </c>
      <c r="C22" s="181"/>
      <c r="D22" s="181"/>
      <c r="E22" s="181"/>
      <c r="F22" s="181"/>
      <c r="G22" s="181"/>
      <c r="H22" s="181"/>
      <c r="I22" s="181"/>
      <c r="J22" s="181"/>
    </row>
    <row r="23" spans="2:10">
      <c r="B23" s="181"/>
      <c r="C23" s="181"/>
      <c r="D23" s="181"/>
      <c r="E23" s="181"/>
      <c r="F23" s="181"/>
      <c r="G23" s="181"/>
      <c r="H23" s="181"/>
      <c r="I23" s="181"/>
      <c r="J23" s="181"/>
    </row>
    <row r="24" spans="2:10">
      <c r="B24" s="181"/>
      <c r="C24" s="181"/>
      <c r="D24" s="181"/>
      <c r="E24" s="181"/>
      <c r="F24" s="181"/>
      <c r="G24" s="181"/>
      <c r="H24" s="181"/>
      <c r="I24" s="181"/>
      <c r="J24" s="181"/>
    </row>
    <row r="25" spans="2:10">
      <c r="B25" s="181"/>
      <c r="C25" s="181"/>
      <c r="D25" s="181"/>
      <c r="E25" s="181"/>
      <c r="F25" s="181"/>
      <c r="G25" s="181"/>
      <c r="H25" s="181"/>
      <c r="I25" s="181"/>
      <c r="J25" s="181"/>
    </row>
    <row r="26" spans="2:10">
      <c r="B26" s="181"/>
      <c r="C26" s="181"/>
      <c r="D26" s="181"/>
      <c r="E26" s="181"/>
      <c r="F26" s="181"/>
      <c r="G26" s="181"/>
      <c r="H26" s="181"/>
      <c r="I26" s="181"/>
      <c r="J26" s="181"/>
    </row>
    <row r="27" spans="2:10">
      <c r="B27" s="181"/>
      <c r="C27" s="181"/>
      <c r="D27" s="181"/>
      <c r="E27" s="181"/>
      <c r="F27" s="181"/>
      <c r="G27" s="181"/>
      <c r="H27" s="181"/>
      <c r="I27" s="181"/>
      <c r="J27" s="181"/>
    </row>
    <row r="28" spans="2:10">
      <c r="B28" s="181"/>
      <c r="C28" s="181"/>
      <c r="D28" s="181"/>
      <c r="E28" s="181"/>
      <c r="F28" s="181"/>
      <c r="G28" s="181"/>
      <c r="H28" s="181"/>
      <c r="I28" s="181"/>
      <c r="J28" s="181"/>
    </row>
    <row r="29" spans="2:10">
      <c r="B29" s="181"/>
      <c r="C29" s="181"/>
      <c r="D29" s="181"/>
      <c r="E29" s="181"/>
      <c r="F29" s="181"/>
      <c r="G29" s="181"/>
      <c r="H29" s="181"/>
      <c r="I29" s="181"/>
      <c r="J29" s="181"/>
    </row>
    <row r="30" spans="2:10">
      <c r="B30" s="181"/>
      <c r="C30" s="181"/>
      <c r="D30" s="181"/>
      <c r="E30" s="181"/>
      <c r="F30" s="181"/>
      <c r="G30" s="181"/>
      <c r="H30" s="181"/>
      <c r="I30" s="181"/>
      <c r="J30" s="181"/>
    </row>
    <row r="31" spans="2:10">
      <c r="B31" s="181"/>
      <c r="C31" s="181"/>
      <c r="D31" s="181"/>
      <c r="E31" s="181"/>
      <c r="F31" s="181"/>
      <c r="G31" s="181"/>
      <c r="H31" s="181"/>
      <c r="I31" s="181"/>
      <c r="J31" s="181"/>
    </row>
    <row r="32" spans="2:10">
      <c r="B32" s="181"/>
      <c r="C32" s="181"/>
      <c r="D32" s="181"/>
      <c r="E32" s="181"/>
      <c r="F32" s="181"/>
      <c r="G32" s="181"/>
      <c r="H32" s="181"/>
      <c r="I32" s="181"/>
      <c r="J32" s="181"/>
    </row>
    <row r="33" spans="2:10">
      <c r="B33" s="181"/>
      <c r="C33" s="181"/>
      <c r="D33" s="181"/>
      <c r="E33" s="181"/>
      <c r="F33" s="181"/>
      <c r="G33" s="181"/>
      <c r="H33" s="181"/>
      <c r="I33" s="181"/>
      <c r="J33" s="181"/>
    </row>
    <row r="34" spans="2:10">
      <c r="B34" s="181"/>
      <c r="C34" s="181"/>
      <c r="D34" s="181"/>
      <c r="E34" s="181"/>
      <c r="F34" s="181"/>
      <c r="G34" s="181"/>
      <c r="H34" s="181"/>
      <c r="I34" s="181"/>
      <c r="J34" s="181"/>
    </row>
    <row r="35" spans="2:10">
      <c r="B35" s="181"/>
      <c r="C35" s="181"/>
      <c r="D35" s="181"/>
      <c r="E35" s="181"/>
      <c r="F35" s="181"/>
      <c r="G35" s="181"/>
      <c r="H35" s="181"/>
      <c r="I35" s="181"/>
      <c r="J35" s="181"/>
    </row>
  </sheetData>
  <mergeCells count="4">
    <mergeCell ref="A1:K1"/>
    <mergeCell ref="J2:K2"/>
    <mergeCell ref="B22:J35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activeCell="E26" sqref="E26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>
      <c r="A1" s="179" t="s">
        <v>24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pans="1:11" ht="25.5">
      <c r="A2" s="176" t="s">
        <v>107</v>
      </c>
      <c r="B2" s="176"/>
      <c r="C2" s="176"/>
      <c r="D2" s="1"/>
      <c r="E2" s="1"/>
      <c r="F2" s="12"/>
      <c r="G2" s="12"/>
      <c r="H2" s="12"/>
      <c r="I2" s="12"/>
      <c r="J2" s="180" t="s">
        <v>3</v>
      </c>
      <c r="K2" s="180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8</v>
      </c>
      <c r="E3" s="11" t="s">
        <v>25</v>
      </c>
      <c r="F3" s="11" t="s">
        <v>20</v>
      </c>
      <c r="G3" s="11" t="s">
        <v>26</v>
      </c>
      <c r="H3" s="11" t="s">
        <v>29</v>
      </c>
      <c r="I3" s="11" t="s">
        <v>27</v>
      </c>
      <c r="J3" s="11" t="s">
        <v>28</v>
      </c>
      <c r="K3" s="11" t="s">
        <v>1</v>
      </c>
    </row>
    <row r="4" spans="1:11" ht="42" customHeight="1">
      <c r="A4" s="3"/>
      <c r="B4" s="100" t="s">
        <v>108</v>
      </c>
      <c r="C4" s="29"/>
      <c r="D4" s="65"/>
      <c r="E4" s="64"/>
      <c r="F4" s="66"/>
      <c r="G4" s="68"/>
      <c r="H4" s="88"/>
      <c r="I4" s="88"/>
      <c r="J4" s="88"/>
      <c r="K4" s="67"/>
    </row>
    <row r="5" spans="1:11" ht="42" customHeight="1">
      <c r="A5" s="3"/>
      <c r="B5" s="89"/>
      <c r="C5" s="29"/>
      <c r="D5" s="65"/>
      <c r="E5" s="64"/>
      <c r="F5" s="66"/>
      <c r="G5" s="68"/>
      <c r="H5" s="88"/>
      <c r="I5" s="88"/>
      <c r="J5" s="90"/>
      <c r="K5" s="67"/>
    </row>
    <row r="6" spans="1:11" ht="42" customHeight="1">
      <c r="A6" s="3"/>
      <c r="B6" s="3"/>
      <c r="C6" s="87"/>
      <c r="D6" s="3"/>
      <c r="E6" s="3"/>
      <c r="F6" s="87"/>
      <c r="G6" s="3"/>
      <c r="H6" s="3"/>
      <c r="I6" s="3"/>
      <c r="J6" s="3"/>
      <c r="K6" s="3"/>
    </row>
    <row r="7" spans="1:11" ht="4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ht="13.5" customHeight="1">
      <c r="B16" s="136"/>
      <c r="C16" s="136"/>
      <c r="D16" s="136"/>
      <c r="E16" s="136"/>
      <c r="F16" s="136"/>
      <c r="G16" s="136"/>
      <c r="H16" s="136"/>
      <c r="I16" s="136"/>
      <c r="J16" s="136"/>
    </row>
    <row r="17" spans="2:10" ht="13.5" customHeight="1">
      <c r="B17" s="136"/>
      <c r="C17" s="136"/>
      <c r="D17" s="136"/>
      <c r="E17" s="136"/>
      <c r="F17" s="136"/>
      <c r="G17" s="136"/>
      <c r="H17" s="136"/>
      <c r="I17" s="136"/>
      <c r="J17" s="136"/>
    </row>
    <row r="18" spans="2:10" ht="13.5" customHeight="1">
      <c r="B18" s="136"/>
      <c r="C18" s="136"/>
      <c r="D18" s="136"/>
      <c r="E18" s="136"/>
      <c r="F18" s="136"/>
      <c r="G18" s="136"/>
      <c r="H18" s="136"/>
      <c r="I18" s="136"/>
      <c r="J18" s="136"/>
    </row>
    <row r="19" spans="2:10" ht="13.5" customHeight="1">
      <c r="B19" s="136"/>
      <c r="C19" s="136"/>
      <c r="D19" s="136"/>
      <c r="E19" s="136"/>
      <c r="F19" s="136"/>
      <c r="G19" s="136"/>
      <c r="H19" s="136"/>
      <c r="I19" s="136"/>
      <c r="J19" s="136"/>
    </row>
    <row r="20" spans="2:10" ht="13.5" customHeight="1">
      <c r="B20" s="136"/>
      <c r="C20" s="136"/>
      <c r="D20" s="136"/>
      <c r="E20" s="136"/>
      <c r="F20" s="136"/>
      <c r="G20" s="136"/>
      <c r="H20" s="136"/>
      <c r="I20" s="136"/>
      <c r="J20" s="136"/>
    </row>
    <row r="21" spans="2:10" ht="13.5" customHeight="1">
      <c r="B21" s="136"/>
      <c r="C21" s="136"/>
      <c r="D21" s="136"/>
      <c r="E21" s="136"/>
      <c r="F21" s="136"/>
      <c r="G21" s="136"/>
      <c r="H21" s="136"/>
      <c r="I21" s="136"/>
      <c r="J21" s="136"/>
    </row>
    <row r="22" spans="2:10" ht="13.5" customHeight="1">
      <c r="B22" s="136"/>
      <c r="C22" s="136"/>
      <c r="D22" s="136"/>
      <c r="E22" s="136"/>
      <c r="F22" s="136"/>
      <c r="G22" s="136"/>
      <c r="H22" s="136"/>
      <c r="I22" s="136"/>
      <c r="J22" s="136"/>
    </row>
    <row r="23" spans="2:10" ht="13.5" customHeight="1">
      <c r="B23" s="136"/>
      <c r="C23" s="136"/>
      <c r="D23" s="136"/>
      <c r="E23" s="136"/>
      <c r="F23" s="136"/>
      <c r="G23" s="136"/>
      <c r="H23" s="136"/>
      <c r="I23" s="136"/>
      <c r="J23" s="136"/>
    </row>
    <row r="24" spans="2:10" ht="13.5" customHeight="1">
      <c r="B24" s="136"/>
      <c r="C24" s="136"/>
      <c r="D24" s="136"/>
      <c r="E24" s="136"/>
      <c r="F24" s="136"/>
      <c r="G24" s="136"/>
      <c r="H24" s="136"/>
      <c r="I24" s="136"/>
      <c r="J24" s="136"/>
    </row>
  </sheetData>
  <mergeCells count="3">
    <mergeCell ref="A1:K1"/>
    <mergeCell ref="J2:K2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zoomScaleNormal="100" workbookViewId="0">
      <selection activeCell="G13" sqref="G13"/>
    </sheetView>
  </sheetViews>
  <sheetFormatPr defaultRowHeight="13.5"/>
  <cols>
    <col min="1" max="1" width="33.88671875" style="8" customWidth="1"/>
    <col min="2" max="2" width="16.664062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7" style="8" customWidth="1"/>
  </cols>
  <sheetData>
    <row r="1" spans="1:9" ht="25.5">
      <c r="A1" s="179" t="s">
        <v>13</v>
      </c>
      <c r="B1" s="179"/>
      <c r="C1" s="179"/>
      <c r="D1" s="179"/>
      <c r="E1" s="179"/>
      <c r="F1" s="179"/>
      <c r="G1" s="179"/>
      <c r="H1" s="179"/>
      <c r="I1" s="179"/>
    </row>
    <row r="2" spans="1:9" ht="25.5">
      <c r="A2" s="176" t="s">
        <v>107</v>
      </c>
      <c r="B2" s="176"/>
      <c r="C2" s="176"/>
      <c r="D2" s="1"/>
      <c r="E2" s="1"/>
      <c r="F2" s="2"/>
      <c r="G2" s="2"/>
      <c r="H2" s="180" t="s">
        <v>3</v>
      </c>
      <c r="I2" s="180"/>
    </row>
    <row r="3" spans="1:9" s="119" customFormat="1" ht="29.25" customHeight="1">
      <c r="A3" s="117" t="s">
        <v>5</v>
      </c>
      <c r="B3" s="117" t="s">
        <v>31</v>
      </c>
      <c r="C3" s="117" t="s">
        <v>14</v>
      </c>
      <c r="D3" s="117" t="s">
        <v>15</v>
      </c>
      <c r="E3" s="117" t="s">
        <v>16</v>
      </c>
      <c r="F3" s="117" t="s">
        <v>17</v>
      </c>
      <c r="G3" s="118" t="s">
        <v>67</v>
      </c>
      <c r="H3" s="117" t="s">
        <v>30</v>
      </c>
      <c r="I3" s="117" t="s">
        <v>18</v>
      </c>
    </row>
    <row r="4" spans="1:9" s="119" customFormat="1" ht="29.25" customHeight="1">
      <c r="A4" s="112" t="s">
        <v>112</v>
      </c>
      <c r="B4" s="120" t="s">
        <v>111</v>
      </c>
      <c r="C4" s="109">
        <v>1452000</v>
      </c>
      <c r="D4" s="121" t="s">
        <v>113</v>
      </c>
      <c r="E4" s="121" t="s">
        <v>114</v>
      </c>
      <c r="F4" s="122" t="s">
        <v>115</v>
      </c>
      <c r="G4" s="122" t="s">
        <v>181</v>
      </c>
      <c r="H4" s="122" t="s">
        <v>183</v>
      </c>
      <c r="I4" s="120" t="s">
        <v>116</v>
      </c>
    </row>
    <row r="5" spans="1:9" s="119" customFormat="1" ht="29.25" customHeight="1">
      <c r="A5" s="112" t="s">
        <v>119</v>
      </c>
      <c r="B5" s="113" t="s">
        <v>120</v>
      </c>
      <c r="C5" s="114">
        <v>2400000</v>
      </c>
      <c r="D5" s="144" t="s">
        <v>118</v>
      </c>
      <c r="E5" s="144" t="s">
        <v>114</v>
      </c>
      <c r="F5" s="122" t="s">
        <v>117</v>
      </c>
      <c r="G5" s="122" t="s">
        <v>181</v>
      </c>
      <c r="H5" s="122" t="s">
        <v>183</v>
      </c>
      <c r="I5" s="120"/>
    </row>
    <row r="6" spans="1:9" s="119" customFormat="1" ht="29.25" customHeight="1">
      <c r="A6" s="112" t="s">
        <v>121</v>
      </c>
      <c r="B6" s="113" t="s">
        <v>122</v>
      </c>
      <c r="C6" s="114">
        <v>6012000</v>
      </c>
      <c r="D6" s="124" t="s">
        <v>123</v>
      </c>
      <c r="E6" s="124" t="s">
        <v>114</v>
      </c>
      <c r="F6" s="122" t="s">
        <v>117</v>
      </c>
      <c r="G6" s="122" t="s">
        <v>181</v>
      </c>
      <c r="H6" s="122" t="s">
        <v>183</v>
      </c>
      <c r="I6" s="125"/>
    </row>
    <row r="7" spans="1:9" s="119" customFormat="1" ht="29.25" customHeight="1">
      <c r="A7" s="116" t="s">
        <v>124</v>
      </c>
      <c r="B7" s="113" t="s">
        <v>122</v>
      </c>
      <c r="C7" s="114">
        <v>1188000</v>
      </c>
      <c r="D7" s="126" t="s">
        <v>125</v>
      </c>
      <c r="E7" s="122" t="s">
        <v>114</v>
      </c>
      <c r="F7" s="122" t="s">
        <v>117</v>
      </c>
      <c r="G7" s="122" t="s">
        <v>181</v>
      </c>
      <c r="H7" s="122" t="s">
        <v>183</v>
      </c>
      <c r="I7" s="120"/>
    </row>
    <row r="8" spans="1:9" s="119" customFormat="1" ht="29.25" customHeight="1">
      <c r="A8" s="116" t="s">
        <v>126</v>
      </c>
      <c r="B8" s="113" t="s">
        <v>127</v>
      </c>
      <c r="C8" s="114">
        <v>16260000</v>
      </c>
      <c r="D8" s="126" t="s">
        <v>128</v>
      </c>
      <c r="E8" s="122" t="s">
        <v>129</v>
      </c>
      <c r="F8" s="122" t="s">
        <v>117</v>
      </c>
      <c r="G8" s="122" t="s">
        <v>181</v>
      </c>
      <c r="H8" s="122" t="s">
        <v>183</v>
      </c>
      <c r="I8" s="120"/>
    </row>
    <row r="9" spans="1:9" s="119" customFormat="1" ht="29.25" customHeight="1">
      <c r="A9" s="112" t="s">
        <v>130</v>
      </c>
      <c r="B9" s="123" t="s">
        <v>131</v>
      </c>
      <c r="C9" s="111">
        <v>1776000</v>
      </c>
      <c r="D9" s="121" t="s">
        <v>128</v>
      </c>
      <c r="E9" s="121" t="s">
        <v>114</v>
      </c>
      <c r="F9" s="122" t="s">
        <v>117</v>
      </c>
      <c r="G9" s="122" t="s">
        <v>181</v>
      </c>
      <c r="H9" s="122" t="s">
        <v>183</v>
      </c>
      <c r="I9" s="141"/>
    </row>
    <row r="10" spans="1:9" s="119" customFormat="1" ht="29.25" customHeight="1">
      <c r="A10" s="112" t="s">
        <v>132</v>
      </c>
      <c r="B10" s="123" t="s">
        <v>131</v>
      </c>
      <c r="C10" s="111">
        <v>354000</v>
      </c>
      <c r="D10" s="121" t="s">
        <v>128</v>
      </c>
      <c r="E10" s="121" t="s">
        <v>114</v>
      </c>
      <c r="F10" s="122" t="s">
        <v>117</v>
      </c>
      <c r="G10" s="122" t="s">
        <v>181</v>
      </c>
      <c r="H10" s="122" t="s">
        <v>183</v>
      </c>
      <c r="I10" s="141"/>
    </row>
    <row r="11" spans="1:9" s="119" customFormat="1" ht="29.25" customHeight="1">
      <c r="A11" s="112" t="s">
        <v>133</v>
      </c>
      <c r="B11" s="123" t="s">
        <v>134</v>
      </c>
      <c r="C11" s="111">
        <v>1699200</v>
      </c>
      <c r="D11" s="121" t="s">
        <v>135</v>
      </c>
      <c r="E11" s="121" t="s">
        <v>114</v>
      </c>
      <c r="F11" s="122" t="s">
        <v>117</v>
      </c>
      <c r="G11" s="122" t="s">
        <v>181</v>
      </c>
      <c r="H11" s="122" t="s">
        <v>183</v>
      </c>
      <c r="I11" s="141"/>
    </row>
    <row r="12" spans="1:9" s="119" customFormat="1" ht="29.25" customHeight="1">
      <c r="A12" s="112" t="s">
        <v>136</v>
      </c>
      <c r="B12" s="123" t="s">
        <v>137</v>
      </c>
      <c r="C12" s="111">
        <v>370800</v>
      </c>
      <c r="D12" s="121" t="s">
        <v>123</v>
      </c>
      <c r="E12" s="121" t="s">
        <v>129</v>
      </c>
      <c r="F12" s="122" t="s">
        <v>117</v>
      </c>
      <c r="G12" s="122" t="s">
        <v>181</v>
      </c>
      <c r="H12" s="122" t="s">
        <v>183</v>
      </c>
      <c r="I12" s="140" t="s">
        <v>116</v>
      </c>
    </row>
    <row r="13" spans="1:9" s="119" customFormat="1" ht="29.25" customHeight="1">
      <c r="A13" s="112" t="s">
        <v>138</v>
      </c>
      <c r="B13" s="123" t="s">
        <v>131</v>
      </c>
      <c r="C13" s="111">
        <v>370800</v>
      </c>
      <c r="D13" s="121" t="s">
        <v>123</v>
      </c>
      <c r="E13" s="121" t="s">
        <v>129</v>
      </c>
      <c r="F13" s="122" t="s">
        <v>117</v>
      </c>
      <c r="G13" s="122" t="s">
        <v>181</v>
      </c>
      <c r="H13" s="122" t="s">
        <v>183</v>
      </c>
      <c r="I13" s="141"/>
    </row>
    <row r="14" spans="1:9" s="119" customFormat="1" ht="29.25" customHeight="1">
      <c r="A14" s="168" t="s">
        <v>152</v>
      </c>
      <c r="B14" s="123" t="s">
        <v>153</v>
      </c>
      <c r="C14" s="111">
        <v>1920000</v>
      </c>
      <c r="D14" s="121" t="s">
        <v>154</v>
      </c>
      <c r="E14" s="121" t="s">
        <v>155</v>
      </c>
      <c r="F14" s="122" t="s">
        <v>156</v>
      </c>
      <c r="G14" s="122" t="s">
        <v>182</v>
      </c>
      <c r="H14" s="122" t="s">
        <v>182</v>
      </c>
      <c r="I14" s="141"/>
    </row>
    <row r="15" spans="1:9" s="119" customFormat="1" ht="29.25" customHeight="1">
      <c r="A15" s="161" t="s">
        <v>150</v>
      </c>
      <c r="B15" s="162" t="s">
        <v>143</v>
      </c>
      <c r="C15" s="163">
        <v>2150000</v>
      </c>
      <c r="D15" s="164" t="s">
        <v>144</v>
      </c>
      <c r="E15" s="164" t="s">
        <v>146</v>
      </c>
      <c r="F15" s="165" t="s">
        <v>147</v>
      </c>
      <c r="G15" s="165" t="s">
        <v>184</v>
      </c>
      <c r="H15" s="165" t="s">
        <v>184</v>
      </c>
      <c r="I15" s="162" t="s">
        <v>145</v>
      </c>
    </row>
    <row r="16" spans="1:9" s="119" customFormat="1" ht="29.25" customHeight="1">
      <c r="A16" s="161" t="s">
        <v>165</v>
      </c>
      <c r="B16" s="162" t="s">
        <v>166</v>
      </c>
      <c r="C16" s="163">
        <v>440000</v>
      </c>
      <c r="D16" s="164" t="s">
        <v>167</v>
      </c>
      <c r="E16" s="164" t="s">
        <v>168</v>
      </c>
      <c r="F16" s="165" t="s">
        <v>169</v>
      </c>
      <c r="G16" s="165" t="s">
        <v>169</v>
      </c>
      <c r="H16" s="165" t="s">
        <v>169</v>
      </c>
      <c r="I16" s="162"/>
    </row>
    <row r="17" spans="1:9" s="119" customFormat="1" ht="29.25" customHeight="1">
      <c r="A17" s="161" t="s">
        <v>170</v>
      </c>
      <c r="B17" s="162" t="s">
        <v>171</v>
      </c>
      <c r="C17" s="163">
        <v>800000</v>
      </c>
      <c r="D17" s="164" t="s">
        <v>172</v>
      </c>
      <c r="E17" s="164" t="s">
        <v>172</v>
      </c>
      <c r="F17" s="165" t="s">
        <v>173</v>
      </c>
      <c r="G17" s="165" t="s">
        <v>173</v>
      </c>
      <c r="H17" s="165" t="s">
        <v>173</v>
      </c>
      <c r="I17" s="162" t="s">
        <v>145</v>
      </c>
    </row>
    <row r="18" spans="1:9" s="119" customFormat="1" ht="29.25" customHeight="1">
      <c r="A18" s="161" t="s">
        <v>174</v>
      </c>
      <c r="B18" s="162" t="s">
        <v>175</v>
      </c>
      <c r="C18" s="163">
        <v>600000</v>
      </c>
      <c r="D18" s="164" t="s">
        <v>172</v>
      </c>
      <c r="E18" s="164" t="s">
        <v>176</v>
      </c>
      <c r="F18" s="165" t="s">
        <v>169</v>
      </c>
      <c r="G18" s="165" t="s">
        <v>169</v>
      </c>
      <c r="H18" s="165" t="s">
        <v>169</v>
      </c>
      <c r="I18" s="162" t="s">
        <v>177</v>
      </c>
    </row>
    <row r="19" spans="1:9" s="119" customFormat="1" ht="29.25" customHeight="1">
      <c r="A19" s="161" t="s">
        <v>178</v>
      </c>
      <c r="B19" s="162" t="s">
        <v>175</v>
      </c>
      <c r="C19" s="163">
        <v>2970000</v>
      </c>
      <c r="D19" s="164" t="s">
        <v>173</v>
      </c>
      <c r="E19" s="164" t="s">
        <v>173</v>
      </c>
      <c r="F19" s="165" t="s">
        <v>179</v>
      </c>
      <c r="G19" s="165" t="s">
        <v>179</v>
      </c>
      <c r="H19" s="165" t="s">
        <v>179</v>
      </c>
      <c r="I19" s="162"/>
    </row>
  </sheetData>
  <mergeCells count="3">
    <mergeCell ref="A1:I1"/>
    <mergeCell ref="H2:I2"/>
    <mergeCell ref="A2:C2"/>
  </mergeCells>
  <phoneticPr fontId="3" type="noConversion"/>
  <pageMargins left="0.7" right="0.7" top="0.75" bottom="0.75" header="0.3" footer="0.3"/>
  <pageSetup paperSize="9" scale="8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zoomScaleNormal="100" zoomScaleSheetLayoutView="115" workbookViewId="0">
      <selection activeCell="H19" sqref="H19"/>
    </sheetView>
  </sheetViews>
  <sheetFormatPr defaultRowHeight="13.5"/>
  <cols>
    <col min="1" max="1" width="11.6640625" style="104" customWidth="1"/>
    <col min="2" max="2" width="34.77734375" style="104" customWidth="1"/>
    <col min="3" max="3" width="16.33203125" style="104" customWidth="1"/>
    <col min="4" max="4" width="11.21875" style="104" customWidth="1"/>
    <col min="5" max="5" width="8.6640625" style="104" customWidth="1"/>
    <col min="6" max="6" width="9.5546875" style="104" customWidth="1"/>
    <col min="7" max="7" width="9.33203125" style="104" customWidth="1"/>
    <col min="8" max="8" width="11.5546875" style="104" customWidth="1"/>
    <col min="9" max="9" width="12.88671875" style="105" customWidth="1"/>
    <col min="10" max="10" width="11.44140625" style="101" bestFit="1" customWidth="1"/>
    <col min="11" max="11" width="8.88671875" style="101"/>
    <col min="12" max="13" width="12.5546875" style="101" bestFit="1" customWidth="1"/>
    <col min="14" max="16384" width="8.88671875" style="101"/>
  </cols>
  <sheetData>
    <row r="1" spans="1:9" ht="25.5">
      <c r="A1" s="182" t="s">
        <v>19</v>
      </c>
      <c r="B1" s="182"/>
      <c r="C1" s="182"/>
      <c r="D1" s="182"/>
      <c r="E1" s="182"/>
      <c r="F1" s="182"/>
      <c r="G1" s="182"/>
      <c r="H1" s="182"/>
      <c r="I1" s="182"/>
    </row>
    <row r="2" spans="1:9" ht="25.5">
      <c r="A2" s="183" t="s">
        <v>107</v>
      </c>
      <c r="B2" s="183"/>
      <c r="C2" s="102"/>
      <c r="D2" s="102"/>
      <c r="E2" s="102"/>
      <c r="F2" s="102"/>
      <c r="G2" s="102"/>
      <c r="H2" s="102"/>
      <c r="I2" s="103" t="s">
        <v>83</v>
      </c>
    </row>
    <row r="3" spans="1:9" ht="26.25" customHeight="1">
      <c r="A3" s="108" t="s">
        <v>4</v>
      </c>
      <c r="B3" s="108" t="s">
        <v>5</v>
      </c>
      <c r="C3" s="108" t="s">
        <v>78</v>
      </c>
      <c r="D3" s="108" t="s">
        <v>79</v>
      </c>
      <c r="E3" s="108" t="s">
        <v>84</v>
      </c>
      <c r="F3" s="108" t="s">
        <v>80</v>
      </c>
      <c r="G3" s="108" t="s">
        <v>81</v>
      </c>
      <c r="H3" s="108" t="s">
        <v>82</v>
      </c>
      <c r="I3" s="108" t="s">
        <v>94</v>
      </c>
    </row>
    <row r="4" spans="1:9" ht="24.75" customHeight="1">
      <c r="A4" s="170" t="s">
        <v>106</v>
      </c>
      <c r="B4" s="112" t="s">
        <v>148</v>
      </c>
      <c r="C4" s="120" t="s">
        <v>111</v>
      </c>
      <c r="D4" s="109">
        <v>1452000</v>
      </c>
      <c r="E4" s="170">
        <v>0</v>
      </c>
      <c r="F4" s="109">
        <v>121000</v>
      </c>
      <c r="G4" s="110">
        <v>0</v>
      </c>
      <c r="H4" s="171">
        <f>847000+121000+121000+121000+121000</f>
        <v>1331000</v>
      </c>
      <c r="I4" s="143" t="s">
        <v>116</v>
      </c>
    </row>
    <row r="5" spans="1:9" ht="24.75" customHeight="1">
      <c r="A5" s="170" t="s">
        <v>106</v>
      </c>
      <c r="B5" s="112" t="s">
        <v>119</v>
      </c>
      <c r="C5" s="113" t="s">
        <v>120</v>
      </c>
      <c r="D5" s="114">
        <v>2400000</v>
      </c>
      <c r="E5" s="170">
        <v>0</v>
      </c>
      <c r="F5" s="172">
        <v>200000</v>
      </c>
      <c r="G5" s="110">
        <v>0</v>
      </c>
      <c r="H5" s="171">
        <f>1400000+200000+200000+200000+200000</f>
        <v>2200000</v>
      </c>
      <c r="I5" s="143"/>
    </row>
    <row r="6" spans="1:9" ht="24.75" customHeight="1">
      <c r="A6" s="170" t="s">
        <v>106</v>
      </c>
      <c r="B6" s="112" t="s">
        <v>121</v>
      </c>
      <c r="C6" s="113" t="s">
        <v>122</v>
      </c>
      <c r="D6" s="114">
        <v>6012000</v>
      </c>
      <c r="E6" s="170">
        <v>0</v>
      </c>
      <c r="F6" s="172">
        <v>501000</v>
      </c>
      <c r="G6" s="110">
        <v>0</v>
      </c>
      <c r="H6" s="171">
        <f>3507000+501000+501000+501000+501000</f>
        <v>5511000</v>
      </c>
      <c r="I6" s="143"/>
    </row>
    <row r="7" spans="1:9" ht="24.75" customHeight="1">
      <c r="A7" s="170" t="s">
        <v>106</v>
      </c>
      <c r="B7" s="116" t="s">
        <v>124</v>
      </c>
      <c r="C7" s="113" t="s">
        <v>122</v>
      </c>
      <c r="D7" s="114">
        <v>1188000</v>
      </c>
      <c r="E7" s="170">
        <v>0</v>
      </c>
      <c r="F7" s="114">
        <v>99000</v>
      </c>
      <c r="G7" s="110">
        <v>0</v>
      </c>
      <c r="H7" s="115">
        <f>693000+99000+99000+99000+99000</f>
        <v>1089000</v>
      </c>
      <c r="I7" s="143"/>
    </row>
    <row r="8" spans="1:9" ht="24.75" customHeight="1">
      <c r="A8" s="170" t="s">
        <v>110</v>
      </c>
      <c r="B8" s="116" t="s">
        <v>126</v>
      </c>
      <c r="C8" s="113" t="s">
        <v>127</v>
      </c>
      <c r="D8" s="114">
        <v>16260000</v>
      </c>
      <c r="E8" s="170">
        <v>0</v>
      </c>
      <c r="F8" s="172">
        <v>1180000</v>
      </c>
      <c r="G8" s="110">
        <v>0</v>
      </c>
      <c r="H8" s="171">
        <f>8265000+1180000+1180000+1180000+1180000</f>
        <v>12985000</v>
      </c>
      <c r="I8" s="143"/>
    </row>
    <row r="9" spans="1:9" ht="24.75" customHeight="1">
      <c r="A9" s="170" t="s">
        <v>106</v>
      </c>
      <c r="B9" s="112" t="s">
        <v>130</v>
      </c>
      <c r="C9" s="123" t="s">
        <v>131</v>
      </c>
      <c r="D9" s="111">
        <v>1776000</v>
      </c>
      <c r="E9" s="170">
        <v>0</v>
      </c>
      <c r="F9" s="172">
        <v>148000</v>
      </c>
      <c r="G9" s="110">
        <v>0</v>
      </c>
      <c r="H9" s="171">
        <f>1036000+148000+148000+148000+148000</f>
        <v>1628000</v>
      </c>
      <c r="I9" s="142"/>
    </row>
    <row r="10" spans="1:9" ht="24.75" customHeight="1">
      <c r="A10" s="170" t="s">
        <v>106</v>
      </c>
      <c r="B10" s="112" t="s">
        <v>132</v>
      </c>
      <c r="C10" s="123" t="s">
        <v>131</v>
      </c>
      <c r="D10" s="111">
        <v>354000</v>
      </c>
      <c r="E10" s="170">
        <v>0</v>
      </c>
      <c r="F10" s="172">
        <v>29500</v>
      </c>
      <c r="G10" s="110">
        <v>0</v>
      </c>
      <c r="H10" s="171">
        <f>206500+29500+29500+29500+29500</f>
        <v>324500</v>
      </c>
      <c r="I10" s="142"/>
    </row>
    <row r="11" spans="1:9" ht="24.75" customHeight="1">
      <c r="A11" s="170" t="s">
        <v>106</v>
      </c>
      <c r="B11" s="112" t="s">
        <v>133</v>
      </c>
      <c r="C11" s="123" t="s">
        <v>134</v>
      </c>
      <c r="D11" s="111">
        <v>1699200</v>
      </c>
      <c r="E11" s="170">
        <v>0</v>
      </c>
      <c r="F11" s="172">
        <v>141600</v>
      </c>
      <c r="G11" s="110">
        <v>0</v>
      </c>
      <c r="H11" s="171">
        <f>1197700+141600+141600+141600+141600</f>
        <v>1764100</v>
      </c>
      <c r="I11" s="142"/>
    </row>
    <row r="12" spans="1:9" ht="24.75" customHeight="1">
      <c r="A12" s="170" t="s">
        <v>106</v>
      </c>
      <c r="B12" s="112" t="s">
        <v>136</v>
      </c>
      <c r="C12" s="123" t="s">
        <v>137</v>
      </c>
      <c r="D12" s="111">
        <v>370800</v>
      </c>
      <c r="E12" s="170">
        <v>0</v>
      </c>
      <c r="F12" s="172">
        <v>30900</v>
      </c>
      <c r="G12" s="110">
        <v>0</v>
      </c>
      <c r="H12" s="171">
        <f>216300+30900+30900+30900+30900</f>
        <v>339900</v>
      </c>
      <c r="I12" s="142" t="s">
        <v>139</v>
      </c>
    </row>
    <row r="13" spans="1:9" ht="24.75" customHeight="1">
      <c r="A13" s="170" t="s">
        <v>106</v>
      </c>
      <c r="B13" s="112" t="s">
        <v>138</v>
      </c>
      <c r="C13" s="123" t="s">
        <v>131</v>
      </c>
      <c r="D13" s="111">
        <v>370800</v>
      </c>
      <c r="E13" s="170">
        <v>0</v>
      </c>
      <c r="F13" s="172">
        <v>30900</v>
      </c>
      <c r="G13" s="110">
        <v>0</v>
      </c>
      <c r="H13" s="171">
        <f>216300+30900+30900+30900+30900</f>
        <v>339900</v>
      </c>
      <c r="I13" s="142"/>
    </row>
    <row r="14" spans="1:9" ht="24.75" customHeight="1">
      <c r="A14" s="173" t="s">
        <v>157</v>
      </c>
      <c r="B14" s="226" t="s">
        <v>158</v>
      </c>
      <c r="C14" s="162" t="s">
        <v>159</v>
      </c>
      <c r="D14" s="163">
        <v>1920000</v>
      </c>
      <c r="E14" s="173">
        <v>0</v>
      </c>
      <c r="F14" s="171">
        <v>240000</v>
      </c>
      <c r="G14" s="166">
        <v>0</v>
      </c>
      <c r="H14" s="171">
        <f>960000+240000+240000</f>
        <v>1440000</v>
      </c>
      <c r="I14" s="167" t="s">
        <v>160</v>
      </c>
    </row>
    <row r="15" spans="1:9" ht="29.25" customHeight="1">
      <c r="A15" s="173" t="s">
        <v>149</v>
      </c>
      <c r="B15" s="161" t="s">
        <v>142</v>
      </c>
      <c r="C15" s="162" t="s">
        <v>143</v>
      </c>
      <c r="D15" s="163">
        <v>2150000</v>
      </c>
      <c r="E15" s="173">
        <v>0</v>
      </c>
      <c r="F15" s="171">
        <v>200000</v>
      </c>
      <c r="G15" s="166">
        <v>0</v>
      </c>
      <c r="H15" s="171">
        <f>1050000+200000+250000+200000</f>
        <v>1700000</v>
      </c>
      <c r="I15" s="167" t="s">
        <v>151</v>
      </c>
    </row>
    <row r="16" spans="1:9" ht="29.25" customHeight="1">
      <c r="A16" s="173" t="s">
        <v>106</v>
      </c>
      <c r="B16" s="161" t="s">
        <v>165</v>
      </c>
      <c r="C16" s="162" t="s">
        <v>166</v>
      </c>
      <c r="D16" s="163">
        <v>440000</v>
      </c>
      <c r="E16" s="173">
        <v>0</v>
      </c>
      <c r="F16" s="171">
        <v>440000</v>
      </c>
      <c r="G16" s="166">
        <v>0</v>
      </c>
      <c r="H16" s="171">
        <v>440000</v>
      </c>
      <c r="I16" s="167"/>
    </row>
    <row r="17" spans="1:9" ht="29.25" customHeight="1">
      <c r="A17" s="173" t="s">
        <v>106</v>
      </c>
      <c r="B17" s="161" t="s">
        <v>170</v>
      </c>
      <c r="C17" s="162" t="s">
        <v>171</v>
      </c>
      <c r="D17" s="163">
        <v>800000</v>
      </c>
      <c r="E17" s="173">
        <v>0</v>
      </c>
      <c r="F17" s="171">
        <v>800000</v>
      </c>
      <c r="G17" s="166">
        <v>0</v>
      </c>
      <c r="H17" s="171">
        <v>800000</v>
      </c>
      <c r="I17" s="167" t="s">
        <v>145</v>
      </c>
    </row>
    <row r="18" spans="1:9" ht="29.25" customHeight="1">
      <c r="A18" s="173" t="s">
        <v>106</v>
      </c>
      <c r="B18" s="161" t="s">
        <v>174</v>
      </c>
      <c r="C18" s="162" t="s">
        <v>175</v>
      </c>
      <c r="D18" s="163">
        <v>600000</v>
      </c>
      <c r="E18" s="173">
        <v>0</v>
      </c>
      <c r="F18" s="171">
        <v>600000</v>
      </c>
      <c r="G18" s="166">
        <v>0</v>
      </c>
      <c r="H18" s="171">
        <v>600000</v>
      </c>
      <c r="I18" s="167" t="s">
        <v>180</v>
      </c>
    </row>
    <row r="19" spans="1:9" ht="29.25" customHeight="1">
      <c r="A19" s="173" t="s">
        <v>106</v>
      </c>
      <c r="B19" s="161" t="s">
        <v>178</v>
      </c>
      <c r="C19" s="162" t="s">
        <v>175</v>
      </c>
      <c r="D19" s="163">
        <v>2970000</v>
      </c>
      <c r="E19" s="173">
        <v>0</v>
      </c>
      <c r="F19" s="171">
        <v>2970000</v>
      </c>
      <c r="G19" s="166">
        <v>0</v>
      </c>
      <c r="H19" s="171">
        <v>2970000</v>
      </c>
      <c r="I19" s="167"/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8"/>
  <sheetViews>
    <sheetView topLeftCell="A13" zoomScale="85" zoomScaleNormal="85" workbookViewId="0">
      <selection activeCell="C31" sqref="C31:E31"/>
    </sheetView>
  </sheetViews>
  <sheetFormatPr defaultRowHeight="13.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41.77734375" style="8" customWidth="1"/>
    <col min="6" max="6" width="40.21875" customWidth="1"/>
  </cols>
  <sheetData>
    <row r="1" spans="1:5" ht="39" customHeight="1">
      <c r="A1" s="179" t="s">
        <v>21</v>
      </c>
      <c r="B1" s="179"/>
      <c r="C1" s="179"/>
      <c r="D1" s="179"/>
      <c r="E1" s="179"/>
    </row>
    <row r="2" spans="1:5" ht="39" customHeight="1">
      <c r="A2" s="159"/>
      <c r="B2" s="159"/>
      <c r="C2" s="159"/>
      <c r="D2" s="159"/>
      <c r="E2" s="159"/>
    </row>
    <row r="3" spans="1:5" ht="39" customHeight="1" thickBot="1">
      <c r="A3" s="160" t="s">
        <v>107</v>
      </c>
      <c r="B3" s="160"/>
      <c r="C3" s="1"/>
      <c r="D3" s="1"/>
      <c r="E3" s="107" t="s">
        <v>54</v>
      </c>
    </row>
    <row r="4" spans="1:5" ht="21.75" customHeight="1" thickTop="1">
      <c r="A4" s="184" t="s">
        <v>55</v>
      </c>
      <c r="B4" s="32" t="s">
        <v>56</v>
      </c>
      <c r="C4" s="187" t="s">
        <v>185</v>
      </c>
      <c r="D4" s="188"/>
      <c r="E4" s="189"/>
    </row>
    <row r="5" spans="1:5" ht="21.75" customHeight="1">
      <c r="A5" s="185"/>
      <c r="B5" s="33" t="s">
        <v>57</v>
      </c>
      <c r="C5" s="80">
        <v>440000</v>
      </c>
      <c r="D5" s="73" t="s">
        <v>58</v>
      </c>
      <c r="E5" s="81">
        <v>400000</v>
      </c>
    </row>
    <row r="6" spans="1:5" ht="21.75" customHeight="1">
      <c r="A6" s="185"/>
      <c r="B6" s="33" t="s">
        <v>59</v>
      </c>
      <c r="C6" s="74">
        <f>+E5/C5</f>
        <v>0.90909090909090906</v>
      </c>
      <c r="D6" s="73" t="s">
        <v>34</v>
      </c>
      <c r="E6" s="81">
        <v>400000</v>
      </c>
    </row>
    <row r="7" spans="1:5" ht="21.75" customHeight="1">
      <c r="A7" s="185"/>
      <c r="B7" s="33" t="s">
        <v>33</v>
      </c>
      <c r="C7" s="75" t="s">
        <v>186</v>
      </c>
      <c r="D7" s="73" t="s">
        <v>85</v>
      </c>
      <c r="E7" s="82" t="s">
        <v>187</v>
      </c>
    </row>
    <row r="8" spans="1:5" ht="21.75" customHeight="1">
      <c r="A8" s="185"/>
      <c r="B8" s="33" t="s">
        <v>60</v>
      </c>
      <c r="C8" s="76" t="s">
        <v>161</v>
      </c>
      <c r="D8" s="73" t="s">
        <v>61</v>
      </c>
      <c r="E8" s="82" t="s">
        <v>188</v>
      </c>
    </row>
    <row r="9" spans="1:5" ht="21.75" customHeight="1">
      <c r="A9" s="185"/>
      <c r="B9" s="33" t="s">
        <v>62</v>
      </c>
      <c r="C9" s="76" t="s">
        <v>162</v>
      </c>
      <c r="D9" s="73" t="s">
        <v>36</v>
      </c>
      <c r="E9" s="77" t="s">
        <v>189</v>
      </c>
    </row>
    <row r="10" spans="1:5" ht="21.75" customHeight="1" thickBot="1">
      <c r="A10" s="186"/>
      <c r="B10" s="34" t="s">
        <v>63</v>
      </c>
      <c r="C10" s="78" t="s">
        <v>163</v>
      </c>
      <c r="D10" s="79" t="s">
        <v>64</v>
      </c>
      <c r="E10" s="227" t="s">
        <v>191</v>
      </c>
    </row>
    <row r="11" spans="1:5" ht="14.25" customHeight="1" thickTop="1">
      <c r="A11" s="159"/>
      <c r="B11" s="159"/>
      <c r="C11" s="159"/>
      <c r="D11" s="159"/>
      <c r="E11" s="159"/>
    </row>
    <row r="12" spans="1:5" ht="39" customHeight="1" thickBot="1">
      <c r="A12" s="169" t="s">
        <v>107</v>
      </c>
      <c r="B12" s="169"/>
      <c r="C12" s="1"/>
      <c r="D12" s="1"/>
      <c r="E12" s="107" t="s">
        <v>54</v>
      </c>
    </row>
    <row r="13" spans="1:5" ht="21.75" customHeight="1" thickTop="1">
      <c r="A13" s="184" t="s">
        <v>55</v>
      </c>
      <c r="B13" s="32" t="s">
        <v>56</v>
      </c>
      <c r="C13" s="187" t="s">
        <v>206</v>
      </c>
      <c r="D13" s="188"/>
      <c r="E13" s="189"/>
    </row>
    <row r="14" spans="1:5" ht="21.75" customHeight="1">
      <c r="A14" s="185"/>
      <c r="B14" s="33" t="s">
        <v>57</v>
      </c>
      <c r="C14" s="80">
        <v>880000</v>
      </c>
      <c r="D14" s="73" t="s">
        <v>58</v>
      </c>
      <c r="E14" s="81">
        <v>800000</v>
      </c>
    </row>
    <row r="15" spans="1:5" ht="21.75" customHeight="1">
      <c r="A15" s="185"/>
      <c r="B15" s="33" t="s">
        <v>59</v>
      </c>
      <c r="C15" s="74">
        <f>+E14/C14</f>
        <v>0.90909090909090906</v>
      </c>
      <c r="D15" s="73" t="s">
        <v>34</v>
      </c>
      <c r="E15" s="81">
        <v>800000</v>
      </c>
    </row>
    <row r="16" spans="1:5" ht="21.75" customHeight="1">
      <c r="A16" s="185"/>
      <c r="B16" s="33" t="s">
        <v>33</v>
      </c>
      <c r="C16" s="75" t="s">
        <v>193</v>
      </c>
      <c r="D16" s="73" t="s">
        <v>85</v>
      </c>
      <c r="E16" s="82" t="s">
        <v>194</v>
      </c>
    </row>
    <row r="17" spans="1:5" ht="21.75" customHeight="1">
      <c r="A17" s="185"/>
      <c r="B17" s="33" t="s">
        <v>60</v>
      </c>
      <c r="C17" s="76" t="s">
        <v>161</v>
      </c>
      <c r="D17" s="73" t="s">
        <v>61</v>
      </c>
      <c r="E17" s="82" t="s">
        <v>192</v>
      </c>
    </row>
    <row r="18" spans="1:5" ht="21.75" customHeight="1">
      <c r="A18" s="185"/>
      <c r="B18" s="33" t="s">
        <v>62</v>
      </c>
      <c r="C18" s="76" t="s">
        <v>162</v>
      </c>
      <c r="D18" s="73" t="s">
        <v>36</v>
      </c>
      <c r="E18" s="77" t="s">
        <v>195</v>
      </c>
    </row>
    <row r="19" spans="1:5" ht="21.75" customHeight="1" thickBot="1">
      <c r="A19" s="186"/>
      <c r="B19" s="34" t="s">
        <v>63</v>
      </c>
      <c r="C19" s="78" t="s">
        <v>163</v>
      </c>
      <c r="D19" s="79" t="s">
        <v>64</v>
      </c>
      <c r="E19" s="137" t="s">
        <v>196</v>
      </c>
    </row>
    <row r="20" spans="1:5" ht="14.25" thickTop="1"/>
    <row r="21" spans="1:5" ht="39" customHeight="1" thickBot="1">
      <c r="A21" s="169" t="s">
        <v>107</v>
      </c>
      <c r="B21" s="169"/>
      <c r="C21" s="1"/>
      <c r="D21" s="1"/>
      <c r="E21" s="107" t="s">
        <v>54</v>
      </c>
    </row>
    <row r="22" spans="1:5" ht="21.75" customHeight="1" thickTop="1">
      <c r="A22" s="184" t="s">
        <v>55</v>
      </c>
      <c r="B22" s="32" t="s">
        <v>56</v>
      </c>
      <c r="C22" s="187" t="s">
        <v>211</v>
      </c>
      <c r="D22" s="188"/>
      <c r="E22" s="189"/>
    </row>
    <row r="23" spans="1:5" ht="21.75" customHeight="1">
      <c r="A23" s="185"/>
      <c r="B23" s="33" t="s">
        <v>57</v>
      </c>
      <c r="C23" s="80">
        <v>600000</v>
      </c>
      <c r="D23" s="73" t="s">
        <v>58</v>
      </c>
      <c r="E23" s="81">
        <v>600000</v>
      </c>
    </row>
    <row r="24" spans="1:5" ht="21.75" customHeight="1">
      <c r="A24" s="185"/>
      <c r="B24" s="33" t="s">
        <v>59</v>
      </c>
      <c r="C24" s="74">
        <f>+E23/C23</f>
        <v>1</v>
      </c>
      <c r="D24" s="73" t="s">
        <v>34</v>
      </c>
      <c r="E24" s="81">
        <v>600000</v>
      </c>
    </row>
    <row r="25" spans="1:5" ht="21.75" customHeight="1">
      <c r="A25" s="185"/>
      <c r="B25" s="33" t="s">
        <v>33</v>
      </c>
      <c r="C25" s="76" t="s">
        <v>193</v>
      </c>
      <c r="D25" s="73" t="s">
        <v>85</v>
      </c>
      <c r="E25" s="82" t="s">
        <v>197</v>
      </c>
    </row>
    <row r="26" spans="1:5" ht="21.75" customHeight="1">
      <c r="A26" s="185"/>
      <c r="B26" s="33" t="s">
        <v>60</v>
      </c>
      <c r="C26" s="76" t="s">
        <v>161</v>
      </c>
      <c r="D26" s="73" t="s">
        <v>61</v>
      </c>
      <c r="E26" s="82" t="s">
        <v>188</v>
      </c>
    </row>
    <row r="27" spans="1:5" ht="21.75" customHeight="1">
      <c r="A27" s="185"/>
      <c r="B27" s="33" t="s">
        <v>62</v>
      </c>
      <c r="C27" s="76" t="s">
        <v>162</v>
      </c>
      <c r="D27" s="73" t="s">
        <v>36</v>
      </c>
      <c r="E27" s="77" t="s">
        <v>175</v>
      </c>
    </row>
    <row r="28" spans="1:5" ht="21.75" customHeight="1" thickBot="1">
      <c r="A28" s="186"/>
      <c r="B28" s="34" t="s">
        <v>63</v>
      </c>
      <c r="C28" s="78" t="s">
        <v>163</v>
      </c>
      <c r="D28" s="79" t="s">
        <v>64</v>
      </c>
      <c r="E28" s="137" t="s">
        <v>198</v>
      </c>
    </row>
    <row r="29" spans="1:5" ht="14.25" thickTop="1"/>
    <row r="30" spans="1:5" ht="39" customHeight="1" thickBot="1">
      <c r="A30" s="174" t="s">
        <v>107</v>
      </c>
      <c r="B30" s="174"/>
      <c r="C30" s="1"/>
      <c r="D30" s="1"/>
      <c r="E30" s="107" t="s">
        <v>3</v>
      </c>
    </row>
    <row r="31" spans="1:5" ht="21.75" customHeight="1" thickTop="1">
      <c r="A31" s="184" t="s">
        <v>55</v>
      </c>
      <c r="B31" s="32" t="s">
        <v>56</v>
      </c>
      <c r="C31" s="187" t="s">
        <v>216</v>
      </c>
      <c r="D31" s="188"/>
      <c r="E31" s="189"/>
    </row>
    <row r="32" spans="1:5" ht="21.75" customHeight="1">
      <c r="A32" s="185"/>
      <c r="B32" s="33" t="s">
        <v>57</v>
      </c>
      <c r="C32" s="80">
        <v>3105000</v>
      </c>
      <c r="D32" s="73" t="s">
        <v>58</v>
      </c>
      <c r="E32" s="81">
        <v>2970000</v>
      </c>
    </row>
    <row r="33" spans="1:5" ht="21.75" customHeight="1">
      <c r="A33" s="185"/>
      <c r="B33" s="33" t="s">
        <v>59</v>
      </c>
      <c r="C33" s="74">
        <f>+E32/C32</f>
        <v>0.95652173913043481</v>
      </c>
      <c r="D33" s="73" t="s">
        <v>34</v>
      </c>
      <c r="E33" s="81">
        <v>2970000</v>
      </c>
    </row>
    <row r="34" spans="1:5" ht="21.75" customHeight="1">
      <c r="A34" s="185"/>
      <c r="B34" s="33" t="s">
        <v>33</v>
      </c>
      <c r="C34" s="76" t="s">
        <v>199</v>
      </c>
      <c r="D34" s="73" t="s">
        <v>85</v>
      </c>
      <c r="E34" s="82" t="s">
        <v>200</v>
      </c>
    </row>
    <row r="35" spans="1:5" ht="21.75" customHeight="1">
      <c r="A35" s="185"/>
      <c r="B35" s="33" t="s">
        <v>60</v>
      </c>
      <c r="C35" s="76" t="s">
        <v>161</v>
      </c>
      <c r="D35" s="73" t="s">
        <v>61</v>
      </c>
      <c r="E35" s="82" t="s">
        <v>201</v>
      </c>
    </row>
    <row r="36" spans="1:5" ht="21.75" customHeight="1">
      <c r="A36" s="185"/>
      <c r="B36" s="33" t="s">
        <v>62</v>
      </c>
      <c r="C36" s="76" t="s">
        <v>162</v>
      </c>
      <c r="D36" s="73" t="s">
        <v>36</v>
      </c>
      <c r="E36" s="77" t="s">
        <v>175</v>
      </c>
    </row>
    <row r="37" spans="1:5" ht="21.75" customHeight="1" thickBot="1">
      <c r="A37" s="186"/>
      <c r="B37" s="34" t="s">
        <v>63</v>
      </c>
      <c r="C37" s="78" t="s">
        <v>163</v>
      </c>
      <c r="D37" s="79" t="s">
        <v>64</v>
      </c>
      <c r="E37" s="137" t="s">
        <v>198</v>
      </c>
    </row>
    <row r="38" spans="1:5" ht="14.25" thickTop="1"/>
  </sheetData>
  <mergeCells count="9">
    <mergeCell ref="A31:A37"/>
    <mergeCell ref="C31:E31"/>
    <mergeCell ref="A1:E1"/>
    <mergeCell ref="A4:A10"/>
    <mergeCell ref="C4:E4"/>
    <mergeCell ref="A13:A19"/>
    <mergeCell ref="C13:E13"/>
    <mergeCell ref="A22:A28"/>
    <mergeCell ref="C22:E22"/>
  </mergeCells>
  <phoneticPr fontId="3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topLeftCell="A37" workbookViewId="0">
      <selection activeCell="D54" sqref="D54"/>
    </sheetView>
  </sheetViews>
  <sheetFormatPr defaultRowHeight="13.5"/>
  <cols>
    <col min="1" max="1" width="17.109375" style="8" customWidth="1"/>
    <col min="2" max="2" width="22" style="21" customWidth="1"/>
    <col min="3" max="3" width="22.109375" style="21" customWidth="1"/>
    <col min="4" max="4" width="15.5546875" style="21" customWidth="1"/>
    <col min="5" max="6" width="15.5546875" style="8" customWidth="1"/>
  </cols>
  <sheetData>
    <row r="1" spans="1:6" ht="49.5" customHeight="1">
      <c r="A1" s="179" t="s">
        <v>22</v>
      </c>
      <c r="B1" s="179"/>
      <c r="C1" s="179"/>
      <c r="D1" s="179"/>
      <c r="E1" s="179"/>
      <c r="F1" s="179"/>
    </row>
    <row r="2" spans="1:6" ht="26.25" thickBot="1">
      <c r="A2" s="9" t="s">
        <v>107</v>
      </c>
      <c r="B2" s="19"/>
      <c r="C2" s="20"/>
      <c r="D2" s="20"/>
      <c r="E2" s="1"/>
      <c r="F2" s="107" t="s">
        <v>53</v>
      </c>
    </row>
    <row r="3" spans="1:6" ht="25.5" customHeight="1" thickTop="1">
      <c r="A3" s="25" t="s">
        <v>32</v>
      </c>
      <c r="B3" s="214"/>
      <c r="C3" s="215"/>
      <c r="D3" s="215"/>
      <c r="E3" s="215"/>
      <c r="F3" s="216"/>
    </row>
    <row r="4" spans="1:6" ht="25.5" customHeight="1">
      <c r="A4" s="203" t="s">
        <v>40</v>
      </c>
      <c r="B4" s="192" t="s">
        <v>33</v>
      </c>
      <c r="C4" s="192" t="s">
        <v>97</v>
      </c>
      <c r="D4" s="157" t="s">
        <v>41</v>
      </c>
      <c r="E4" s="157" t="s">
        <v>34</v>
      </c>
      <c r="F4" s="158" t="s">
        <v>45</v>
      </c>
    </row>
    <row r="5" spans="1:6" ht="25.5" customHeight="1">
      <c r="A5" s="217"/>
      <c r="B5" s="193"/>
      <c r="C5" s="193"/>
      <c r="D5" s="27" t="s">
        <v>42</v>
      </c>
      <c r="E5" s="27" t="s">
        <v>35</v>
      </c>
      <c r="F5" s="28" t="s">
        <v>43</v>
      </c>
    </row>
    <row r="6" spans="1:6" ht="25.5" customHeight="1">
      <c r="A6" s="217"/>
      <c r="B6" s="194" t="s">
        <v>168</v>
      </c>
      <c r="C6" s="196" t="s">
        <v>202</v>
      </c>
      <c r="D6" s="198">
        <v>440000</v>
      </c>
      <c r="E6" s="198">
        <v>400000</v>
      </c>
      <c r="F6" s="190">
        <f>E6/D6</f>
        <v>0.90909090909090906</v>
      </c>
    </row>
    <row r="7" spans="1:6" ht="25.5" customHeight="1">
      <c r="A7" s="204"/>
      <c r="B7" s="195"/>
      <c r="C7" s="197"/>
      <c r="D7" s="199"/>
      <c r="E7" s="199"/>
      <c r="F7" s="191"/>
    </row>
    <row r="8" spans="1:6" ht="25.5" customHeight="1">
      <c r="A8" s="203" t="s">
        <v>36</v>
      </c>
      <c r="B8" s="157" t="s">
        <v>37</v>
      </c>
      <c r="C8" s="157" t="s">
        <v>47</v>
      </c>
      <c r="D8" s="205" t="s">
        <v>38</v>
      </c>
      <c r="E8" s="206"/>
      <c r="F8" s="207"/>
    </row>
    <row r="9" spans="1:6" ht="25.5" customHeight="1">
      <c r="A9" s="204"/>
      <c r="B9" s="139" t="s">
        <v>203</v>
      </c>
      <c r="C9" s="138" t="s">
        <v>204</v>
      </c>
      <c r="D9" s="208" t="s">
        <v>205</v>
      </c>
      <c r="E9" s="209"/>
      <c r="F9" s="210"/>
    </row>
    <row r="10" spans="1:6" ht="25.5" customHeight="1">
      <c r="A10" s="156" t="s">
        <v>46</v>
      </c>
      <c r="B10" s="211" t="s">
        <v>164</v>
      </c>
      <c r="C10" s="212"/>
      <c r="D10" s="212"/>
      <c r="E10" s="212"/>
      <c r="F10" s="213"/>
    </row>
    <row r="11" spans="1:6" ht="25.5" customHeight="1">
      <c r="A11" s="156" t="s">
        <v>44</v>
      </c>
      <c r="B11" s="211" t="s">
        <v>190</v>
      </c>
      <c r="C11" s="212"/>
      <c r="D11" s="212"/>
      <c r="E11" s="212"/>
      <c r="F11" s="213"/>
    </row>
    <row r="12" spans="1:6" ht="25.5" customHeight="1" thickBot="1">
      <c r="A12" s="26" t="s">
        <v>39</v>
      </c>
      <c r="B12" s="200"/>
      <c r="C12" s="201"/>
      <c r="D12" s="201"/>
      <c r="E12" s="201"/>
      <c r="F12" s="202"/>
    </row>
    <row r="13" spans="1:6" ht="15" customHeight="1" thickTop="1"/>
    <row r="14" spans="1:6" ht="49.5" customHeight="1">
      <c r="A14" s="179" t="s">
        <v>22</v>
      </c>
      <c r="B14" s="179"/>
      <c r="C14" s="179"/>
      <c r="D14" s="179"/>
      <c r="E14" s="179"/>
      <c r="F14" s="179"/>
    </row>
    <row r="15" spans="1:6" ht="26.25" thickBot="1">
      <c r="A15" s="169" t="s">
        <v>107</v>
      </c>
      <c r="B15" s="19"/>
      <c r="C15" s="20"/>
      <c r="D15" s="20"/>
      <c r="E15" s="1"/>
      <c r="F15" s="107" t="s">
        <v>53</v>
      </c>
    </row>
    <row r="16" spans="1:6" ht="25.5" customHeight="1" thickTop="1">
      <c r="A16" s="25" t="s">
        <v>32</v>
      </c>
      <c r="B16" s="214" t="s">
        <v>207</v>
      </c>
      <c r="C16" s="215"/>
      <c r="D16" s="215"/>
      <c r="E16" s="215"/>
      <c r="F16" s="216"/>
    </row>
    <row r="17" spans="1:6" ht="25.5" customHeight="1">
      <c r="A17" s="203" t="s">
        <v>40</v>
      </c>
      <c r="B17" s="192" t="s">
        <v>33</v>
      </c>
      <c r="C17" s="192" t="s">
        <v>97</v>
      </c>
      <c r="D17" s="157" t="s">
        <v>41</v>
      </c>
      <c r="E17" s="157" t="s">
        <v>34</v>
      </c>
      <c r="F17" s="158" t="s">
        <v>45</v>
      </c>
    </row>
    <row r="18" spans="1:6" ht="25.5" customHeight="1">
      <c r="A18" s="217"/>
      <c r="B18" s="193"/>
      <c r="C18" s="193"/>
      <c r="D18" s="27" t="s">
        <v>42</v>
      </c>
      <c r="E18" s="27" t="s">
        <v>35</v>
      </c>
      <c r="F18" s="28" t="s">
        <v>43</v>
      </c>
    </row>
    <row r="19" spans="1:6" ht="25.5" customHeight="1">
      <c r="A19" s="217"/>
      <c r="B19" s="194" t="s">
        <v>172</v>
      </c>
      <c r="C19" s="196" t="s">
        <v>173</v>
      </c>
      <c r="D19" s="198">
        <v>880000</v>
      </c>
      <c r="E19" s="198">
        <v>800000</v>
      </c>
      <c r="F19" s="190">
        <f>E19/D19</f>
        <v>0.90909090909090906</v>
      </c>
    </row>
    <row r="20" spans="1:6" ht="25.5" customHeight="1">
      <c r="A20" s="204"/>
      <c r="B20" s="195"/>
      <c r="C20" s="197"/>
      <c r="D20" s="199"/>
      <c r="E20" s="199"/>
      <c r="F20" s="191"/>
    </row>
    <row r="21" spans="1:6" ht="25.5" customHeight="1">
      <c r="A21" s="203" t="s">
        <v>36</v>
      </c>
      <c r="B21" s="157" t="s">
        <v>37</v>
      </c>
      <c r="C21" s="157" t="s">
        <v>47</v>
      </c>
      <c r="D21" s="205" t="s">
        <v>38</v>
      </c>
      <c r="E21" s="206"/>
      <c r="F21" s="207"/>
    </row>
    <row r="22" spans="1:6" ht="25.5" customHeight="1">
      <c r="A22" s="204"/>
      <c r="B22" s="139" t="s">
        <v>208</v>
      </c>
      <c r="C22" s="138" t="s">
        <v>209</v>
      </c>
      <c r="D22" s="208" t="s">
        <v>210</v>
      </c>
      <c r="E22" s="209"/>
      <c r="F22" s="210"/>
    </row>
    <row r="23" spans="1:6" ht="25.5" customHeight="1">
      <c r="A23" s="156" t="s">
        <v>46</v>
      </c>
      <c r="B23" s="211" t="s">
        <v>164</v>
      </c>
      <c r="C23" s="212"/>
      <c r="D23" s="212"/>
      <c r="E23" s="212"/>
      <c r="F23" s="213"/>
    </row>
    <row r="24" spans="1:6" ht="25.5" customHeight="1">
      <c r="A24" s="156" t="s">
        <v>44</v>
      </c>
      <c r="B24" s="211" t="s">
        <v>210</v>
      </c>
      <c r="C24" s="212"/>
      <c r="D24" s="212"/>
      <c r="E24" s="212"/>
      <c r="F24" s="213"/>
    </row>
    <row r="25" spans="1:6" ht="25.5" customHeight="1" thickBot="1">
      <c r="A25" s="26" t="s">
        <v>39</v>
      </c>
      <c r="B25" s="200"/>
      <c r="C25" s="201"/>
      <c r="D25" s="201"/>
      <c r="E25" s="201"/>
      <c r="F25" s="202"/>
    </row>
    <row r="26" spans="1:6" ht="14.25" thickTop="1"/>
    <row r="27" spans="1:6" ht="49.5" customHeight="1">
      <c r="A27" s="179" t="s">
        <v>22</v>
      </c>
      <c r="B27" s="179"/>
      <c r="C27" s="179"/>
      <c r="D27" s="179"/>
      <c r="E27" s="179"/>
      <c r="F27" s="179"/>
    </row>
    <row r="28" spans="1:6" ht="26.25" thickBot="1">
      <c r="A28" s="169" t="s">
        <v>107</v>
      </c>
      <c r="B28" s="19"/>
      <c r="C28" s="20"/>
      <c r="D28" s="20"/>
      <c r="E28" s="1"/>
      <c r="F28" s="107" t="s">
        <v>53</v>
      </c>
    </row>
    <row r="29" spans="1:6" ht="25.5" customHeight="1" thickTop="1">
      <c r="A29" s="25" t="s">
        <v>32</v>
      </c>
      <c r="B29" s="214" t="s">
        <v>212</v>
      </c>
      <c r="C29" s="215"/>
      <c r="D29" s="215"/>
      <c r="E29" s="215"/>
      <c r="F29" s="216"/>
    </row>
    <row r="30" spans="1:6" ht="25.5" customHeight="1">
      <c r="A30" s="203" t="s">
        <v>40</v>
      </c>
      <c r="B30" s="192" t="s">
        <v>33</v>
      </c>
      <c r="C30" s="192" t="s">
        <v>97</v>
      </c>
      <c r="D30" s="157" t="s">
        <v>41</v>
      </c>
      <c r="E30" s="157" t="s">
        <v>34</v>
      </c>
      <c r="F30" s="158" t="s">
        <v>45</v>
      </c>
    </row>
    <row r="31" spans="1:6" ht="25.5" customHeight="1">
      <c r="A31" s="217"/>
      <c r="B31" s="193"/>
      <c r="C31" s="193"/>
      <c r="D31" s="27" t="s">
        <v>42</v>
      </c>
      <c r="E31" s="27" t="s">
        <v>35</v>
      </c>
      <c r="F31" s="28" t="s">
        <v>43</v>
      </c>
    </row>
    <row r="32" spans="1:6" ht="25.5" customHeight="1">
      <c r="A32" s="217"/>
      <c r="B32" s="194" t="s">
        <v>172</v>
      </c>
      <c r="C32" s="196" t="s">
        <v>213</v>
      </c>
      <c r="D32" s="198">
        <v>600000</v>
      </c>
      <c r="E32" s="198">
        <v>600000</v>
      </c>
      <c r="F32" s="190">
        <f>E32/D32</f>
        <v>1</v>
      </c>
    </row>
    <row r="33" spans="1:6" ht="25.5" customHeight="1">
      <c r="A33" s="204"/>
      <c r="B33" s="195"/>
      <c r="C33" s="197"/>
      <c r="D33" s="199"/>
      <c r="E33" s="199"/>
      <c r="F33" s="191"/>
    </row>
    <row r="34" spans="1:6" ht="25.5" customHeight="1">
      <c r="A34" s="203" t="s">
        <v>36</v>
      </c>
      <c r="B34" s="157" t="s">
        <v>37</v>
      </c>
      <c r="C34" s="157" t="s">
        <v>47</v>
      </c>
      <c r="D34" s="205" t="s">
        <v>38</v>
      </c>
      <c r="E34" s="206"/>
      <c r="F34" s="207"/>
    </row>
    <row r="35" spans="1:6" ht="25.5" customHeight="1">
      <c r="A35" s="204"/>
      <c r="B35" s="139" t="s">
        <v>218</v>
      </c>
      <c r="C35" s="138" t="s">
        <v>219</v>
      </c>
      <c r="D35" s="208" t="s">
        <v>215</v>
      </c>
      <c r="E35" s="209"/>
      <c r="F35" s="210"/>
    </row>
    <row r="36" spans="1:6" ht="25.5" customHeight="1">
      <c r="A36" s="156" t="s">
        <v>46</v>
      </c>
      <c r="B36" s="211" t="s">
        <v>164</v>
      </c>
      <c r="C36" s="212"/>
      <c r="D36" s="212"/>
      <c r="E36" s="212"/>
      <c r="F36" s="213"/>
    </row>
    <row r="37" spans="1:6" ht="25.5" customHeight="1">
      <c r="A37" s="156" t="s">
        <v>44</v>
      </c>
      <c r="B37" s="211" t="s">
        <v>214</v>
      </c>
      <c r="C37" s="212"/>
      <c r="D37" s="212"/>
      <c r="E37" s="212"/>
      <c r="F37" s="213"/>
    </row>
    <row r="38" spans="1:6" ht="25.5" customHeight="1" thickBot="1">
      <c r="A38" s="26" t="s">
        <v>39</v>
      </c>
      <c r="B38" s="200"/>
      <c r="C38" s="201"/>
      <c r="D38" s="201"/>
      <c r="E38" s="201"/>
      <c r="F38" s="202"/>
    </row>
    <row r="39" spans="1:6" ht="14.25" thickTop="1"/>
    <row r="40" spans="1:6" ht="49.5" customHeight="1">
      <c r="A40" s="179" t="s">
        <v>22</v>
      </c>
      <c r="B40" s="179"/>
      <c r="C40" s="179"/>
      <c r="D40" s="179"/>
      <c r="E40" s="179"/>
      <c r="F40" s="179"/>
    </row>
    <row r="41" spans="1:6" ht="26.25" thickBot="1">
      <c r="A41" s="174" t="s">
        <v>107</v>
      </c>
      <c r="B41" s="19"/>
      <c r="C41" s="20"/>
      <c r="D41" s="20"/>
      <c r="E41" s="1"/>
      <c r="F41" s="107" t="s">
        <v>3</v>
      </c>
    </row>
    <row r="42" spans="1:6" ht="25.5" customHeight="1" thickTop="1">
      <c r="A42" s="25" t="s">
        <v>32</v>
      </c>
      <c r="B42" s="214" t="s">
        <v>217</v>
      </c>
      <c r="C42" s="215"/>
      <c r="D42" s="215"/>
      <c r="E42" s="215"/>
      <c r="F42" s="216"/>
    </row>
    <row r="43" spans="1:6" ht="25.5" customHeight="1">
      <c r="A43" s="203" t="s">
        <v>40</v>
      </c>
      <c r="B43" s="192" t="s">
        <v>33</v>
      </c>
      <c r="C43" s="192" t="s">
        <v>85</v>
      </c>
      <c r="D43" s="157" t="s">
        <v>41</v>
      </c>
      <c r="E43" s="157" t="s">
        <v>34</v>
      </c>
      <c r="F43" s="158" t="s">
        <v>45</v>
      </c>
    </row>
    <row r="44" spans="1:6" ht="25.5" customHeight="1">
      <c r="A44" s="217"/>
      <c r="B44" s="193"/>
      <c r="C44" s="193"/>
      <c r="D44" s="27" t="s">
        <v>42</v>
      </c>
      <c r="E44" s="27" t="s">
        <v>35</v>
      </c>
      <c r="F44" s="28" t="s">
        <v>43</v>
      </c>
    </row>
    <row r="45" spans="1:6" ht="25.5" customHeight="1">
      <c r="A45" s="217"/>
      <c r="B45" s="194" t="s">
        <v>220</v>
      </c>
      <c r="C45" s="196" t="s">
        <v>221</v>
      </c>
      <c r="D45" s="198">
        <v>3105000</v>
      </c>
      <c r="E45" s="198">
        <v>2970000</v>
      </c>
      <c r="F45" s="190">
        <f>E45/D45</f>
        <v>0.95652173913043481</v>
      </c>
    </row>
    <row r="46" spans="1:6" ht="25.5" customHeight="1">
      <c r="A46" s="204"/>
      <c r="B46" s="195"/>
      <c r="C46" s="197"/>
      <c r="D46" s="199"/>
      <c r="E46" s="199"/>
      <c r="F46" s="191"/>
    </row>
    <row r="47" spans="1:6" ht="25.5" customHeight="1">
      <c r="A47" s="203" t="s">
        <v>36</v>
      </c>
      <c r="B47" s="157" t="s">
        <v>37</v>
      </c>
      <c r="C47" s="157" t="s">
        <v>47</v>
      </c>
      <c r="D47" s="205" t="s">
        <v>38</v>
      </c>
      <c r="E47" s="206"/>
      <c r="F47" s="207"/>
    </row>
    <row r="48" spans="1:6" ht="25.5" customHeight="1">
      <c r="A48" s="204"/>
      <c r="B48" s="139" t="s">
        <v>218</v>
      </c>
      <c r="C48" s="138" t="s">
        <v>219</v>
      </c>
      <c r="D48" s="208" t="s">
        <v>215</v>
      </c>
      <c r="E48" s="209"/>
      <c r="F48" s="210"/>
    </row>
    <row r="49" spans="1:6" ht="25.5" customHeight="1">
      <c r="A49" s="156" t="s">
        <v>46</v>
      </c>
      <c r="B49" s="211" t="s">
        <v>163</v>
      </c>
      <c r="C49" s="212"/>
      <c r="D49" s="212"/>
      <c r="E49" s="212"/>
      <c r="F49" s="213"/>
    </row>
    <row r="50" spans="1:6" ht="25.5" customHeight="1">
      <c r="A50" s="156" t="s">
        <v>44</v>
      </c>
      <c r="B50" s="211" t="s">
        <v>214</v>
      </c>
      <c r="C50" s="212"/>
      <c r="D50" s="212"/>
      <c r="E50" s="212"/>
      <c r="F50" s="213"/>
    </row>
    <row r="51" spans="1:6" ht="25.5" customHeight="1" thickBot="1">
      <c r="A51" s="26" t="s">
        <v>39</v>
      </c>
      <c r="B51" s="200"/>
      <c r="C51" s="201"/>
      <c r="D51" s="201"/>
      <c r="E51" s="201"/>
      <c r="F51" s="202"/>
    </row>
    <row r="52" spans="1:6" ht="14.25" thickTop="1"/>
  </sheetData>
  <mergeCells count="64">
    <mergeCell ref="A40:F40"/>
    <mergeCell ref="B42:F42"/>
    <mergeCell ref="A43:A46"/>
    <mergeCell ref="B43:B44"/>
    <mergeCell ref="C43:C44"/>
    <mergeCell ref="B45:B46"/>
    <mergeCell ref="C45:C46"/>
    <mergeCell ref="D45:D46"/>
    <mergeCell ref="E45:E46"/>
    <mergeCell ref="F45:F46"/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  <mergeCell ref="B11:F11"/>
    <mergeCell ref="A14:F14"/>
    <mergeCell ref="B16:F16"/>
    <mergeCell ref="A17:A20"/>
    <mergeCell ref="B17:B18"/>
    <mergeCell ref="C17:C18"/>
    <mergeCell ref="B19:B20"/>
    <mergeCell ref="C19:C20"/>
    <mergeCell ref="D19:D20"/>
    <mergeCell ref="E19:E20"/>
    <mergeCell ref="F19:F20"/>
    <mergeCell ref="A21:A22"/>
    <mergeCell ref="D21:F21"/>
    <mergeCell ref="D22:F22"/>
    <mergeCell ref="B23:F23"/>
    <mergeCell ref="B24:F24"/>
    <mergeCell ref="B25:F25"/>
    <mergeCell ref="A27:F27"/>
    <mergeCell ref="B29:F29"/>
    <mergeCell ref="A30:A33"/>
    <mergeCell ref="B30:B31"/>
    <mergeCell ref="C30:C31"/>
    <mergeCell ref="B32:B33"/>
    <mergeCell ref="C32:C33"/>
    <mergeCell ref="D32:D33"/>
    <mergeCell ref="E32:E33"/>
    <mergeCell ref="F32:F33"/>
    <mergeCell ref="A34:A35"/>
    <mergeCell ref="D34:F34"/>
    <mergeCell ref="D35:F35"/>
    <mergeCell ref="B36:F36"/>
    <mergeCell ref="B37:F37"/>
    <mergeCell ref="B38:F38"/>
    <mergeCell ref="B51:F51"/>
    <mergeCell ref="A47:A48"/>
    <mergeCell ref="D47:F47"/>
    <mergeCell ref="D48:F48"/>
    <mergeCell ref="B49:F49"/>
    <mergeCell ref="B50:F50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lastPrinted>2019-09-11T03:45:13Z</cp:lastPrinted>
  <dcterms:created xsi:type="dcterms:W3CDTF">2014-01-20T06:24:27Z</dcterms:created>
  <dcterms:modified xsi:type="dcterms:W3CDTF">2019-12-12T06:06:10Z</dcterms:modified>
</cp:coreProperties>
</file>