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0년 계약 관런\월별 계약정보공개\11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59" i="9" l="1"/>
  <c r="B59" i="9"/>
  <c r="E56" i="9"/>
  <c r="D56" i="9"/>
  <c r="C56" i="9"/>
  <c r="B56" i="9"/>
  <c r="B53" i="9"/>
  <c r="F56" i="9"/>
  <c r="D49" i="9"/>
  <c r="B49" i="9"/>
  <c r="E46" i="9"/>
  <c r="D46" i="9"/>
  <c r="C46" i="9"/>
  <c r="B46" i="9"/>
  <c r="B43" i="9"/>
  <c r="D39" i="9"/>
  <c r="B39" i="9"/>
  <c r="E36" i="9"/>
  <c r="F36" i="9" s="1"/>
  <c r="D36" i="9"/>
  <c r="C36" i="9"/>
  <c r="B36" i="9"/>
  <c r="B33" i="9"/>
  <c r="C40" i="8"/>
  <c r="C33" i="8"/>
  <c r="C26" i="8"/>
  <c r="F46" i="9" l="1"/>
  <c r="D29" i="9"/>
  <c r="B29" i="9"/>
  <c r="E26" i="9"/>
  <c r="D26" i="9"/>
  <c r="C26" i="9"/>
  <c r="B26" i="9"/>
  <c r="B23" i="9"/>
  <c r="F26" i="9" l="1"/>
  <c r="C19" i="8"/>
  <c r="D19" i="9" l="1"/>
  <c r="B19" i="9"/>
  <c r="E16" i="9"/>
  <c r="D16" i="9"/>
  <c r="C16" i="9"/>
  <c r="B16" i="9"/>
  <c r="B13" i="9"/>
  <c r="C12" i="8"/>
  <c r="F16" i="9" l="1"/>
  <c r="D9" i="9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<sst xmlns="http://schemas.openxmlformats.org/spreadsheetml/2006/main" count="618" uniqueCount="268">
  <si>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</si>
  <si>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</si>
  <si>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</si>
  <si>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</si>
  <si>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</si>
  <si>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</si>
  <si>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</si>
  <si>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</si>
  <si>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</si>
  <si>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</si>
  <si>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</si>
  <si>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</si>
  <si>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</si>
  <si>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</si>
  <si>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</si>
  <si>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</si>
  <si>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</si>
  <si>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</si>
  <si>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</si>
  <si>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</si>
  <si>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</si>
  <si>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</si>
  <si>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</si>
  <si>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</si>
  <si>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</si>
  <si>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</si>
  <si>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</si>
  <si>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</si>
  <si>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</si>
  <si>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</si>
  <si>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</si>
  <si>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</si>
  <si>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</si>
  <si>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</si>
  <si>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</si>
  <si>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</si>
  <si>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</si>
  <si>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</si>
  <si>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</si>
  <si>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</si>
  <si>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</si>
  <si>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</si>
  <si>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</si>
  <si>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</si>
  <si>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</si>
  <si>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</si>
  <si>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</si>
  <si>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</si>
  <si>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</si>
  <si>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</si>
  <si>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</si>
  <si>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</si>
  <si>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</si>
  <si>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</si>
  <si>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</si>
  <si>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</si>
  <si>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</si>
  <si>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</si>
  <si>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</si>
  <si>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</si>
  <si>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</si>
  <si>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</si>
  <si>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</si>
  <si>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</si>
  <si>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</si>
  <si>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</si>
  <si>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</si>
  <si>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</si>
  <si>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</si>
  <si>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</si>
  <si>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</si>
  <si>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</si>
  <si>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</si>
  <si>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</si>
  <si>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</si>
  <si>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</si>
  <si>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</si>
  <si>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</si>
  <si>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</si>
  <si>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</si>
  <si>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</si>
  <si>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</si>
  <si>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</si>
  <si>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</si>
  <si>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</si>
  <si>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</si>
  <si>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</si>
  <si>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</si>
  <si>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</si>
  <si>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</si>
  <si>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</si>
  <si>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</si>
  <si>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</si>
  <si>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</si>
  <si>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</si>
  <si>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</si>
  <si>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</si>
  <si>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</si>
  <si>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</si>
  <si>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</si>
  <si>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</si>
  <si>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</si>
  <si>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</si>
  <si>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</si>
  <si>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</si>
  <si>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</si>
  <si>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</si>
  <si>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</si>
  <si>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</si>
  <si>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</si>
  <si>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</si>
  <si>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</si>
  <si>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</si>
  <si>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</si>
  <si>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1" type="noConversion"/>
  </si>
  <si>
    <t>다온정보</t>
    <phoneticPr fontId="31" type="noConversion"/>
  </si>
  <si>
    <t>㈜현대렌탈케어</t>
    <phoneticPr fontId="31" type="noConversion"/>
  </si>
  <si>
    <t>2020.01.01.</t>
    <phoneticPr fontId="31" type="noConversion"/>
  </si>
  <si>
    <t>2020.12.31.</t>
    <phoneticPr fontId="31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</si>
  <si>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</si>
  <si>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</si>
  <si>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</si>
  <si>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</si>
  <si>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</si>
  <si>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</si>
  <si>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</si>
  <si>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</si>
  <si>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</si>
  <si>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에스원 성남</t>
    <phoneticPr fontId="31" type="noConversion"/>
  </si>
  <si>
    <t>웅진코웨이</t>
    <phoneticPr fontId="31" type="noConversion"/>
  </si>
  <si>
    <t>활기찬중부관광</t>
    <phoneticPr fontId="31" type="noConversion"/>
  </si>
  <si>
    <t>하이클로</t>
    <phoneticPr fontId="31" type="noConversion"/>
  </si>
  <si>
    <t>㈜케이티</t>
    <phoneticPr fontId="31" type="noConversion"/>
  </si>
  <si>
    <t>성남소방전기㈜</t>
    <phoneticPr fontId="31" type="noConversion"/>
  </si>
  <si>
    <t>중원청소년수련관</t>
    <phoneticPr fontId="4" type="noConversion"/>
  </si>
  <si>
    <t>중원청소년수련관</t>
    <phoneticPr fontId="4" type="noConversion"/>
  </si>
  <si>
    <t>㈜케이티</t>
    <phoneticPr fontId="31" type="noConversion"/>
  </si>
  <si>
    <t>해당사항없음</t>
    <phoneticPr fontId="4" type="noConversion"/>
  </si>
  <si>
    <t>2019.12.20.</t>
  </si>
  <si>
    <t>2019.12.20.</t>
    <phoneticPr fontId="4" type="noConversion"/>
  </si>
  <si>
    <t>2019.12.24.</t>
    <phoneticPr fontId="4" type="noConversion"/>
  </si>
  <si>
    <t>2019.12.27.</t>
    <phoneticPr fontId="4" type="noConversion"/>
  </si>
  <si>
    <t>2019.12.30.</t>
    <phoneticPr fontId="4" type="noConversion"/>
  </si>
  <si>
    <t>코웨이㈜</t>
    <phoneticPr fontId="31" type="noConversion"/>
  </si>
  <si>
    <t>신도종합서비스</t>
    <phoneticPr fontId="31" type="noConversion"/>
  </si>
  <si>
    <t>신도종합서비스</t>
    <phoneticPr fontId="31" type="noConversion"/>
  </si>
  <si>
    <t>2019.12.27.</t>
    <phoneticPr fontId="4" type="noConversion"/>
  </si>
  <si>
    <t>븟반</t>
    <phoneticPr fontId="31" type="noConversion"/>
  </si>
  <si>
    <t>2019.12.26</t>
    <phoneticPr fontId="4" type="noConversion"/>
  </si>
  <si>
    <t>븟반</t>
    <phoneticPr fontId="31" type="noConversion"/>
  </si>
  <si>
    <t>미래재단</t>
    <phoneticPr fontId="31" type="noConversion"/>
  </si>
  <si>
    <t>- 해당사항 없음 -</t>
    <phoneticPr fontId="4" type="noConversion"/>
  </si>
  <si>
    <t>수의</t>
  </si>
  <si>
    <t>중원수련관</t>
    <phoneticPr fontId="4" type="noConversion"/>
  </si>
  <si>
    <t>중원청소년수련관</t>
    <phoneticPr fontId="4" type="noConversion"/>
  </si>
  <si>
    <t>2020.10.31.</t>
    <phoneticPr fontId="4" type="noConversion"/>
  </si>
  <si>
    <t>2020.11.06.</t>
    <phoneticPr fontId="4" type="noConversion"/>
  </si>
  <si>
    <t>수련관 야외공간 보도블럭 정비</t>
    <phoneticPr fontId="4" type="noConversion"/>
  </si>
  <si>
    <t>공연장 수직사다리 등받이울 설치</t>
    <phoneticPr fontId="4" type="noConversion"/>
  </si>
  <si>
    <t>인쇄물(종이봉투) 제작</t>
    <phoneticPr fontId="4" type="noConversion"/>
  </si>
  <si>
    <t>2020.11.01.</t>
    <phoneticPr fontId="4" type="noConversion"/>
  </si>
  <si>
    <t>수성건설</t>
    <phoneticPr fontId="4" type="noConversion"/>
  </si>
  <si>
    <t>2020.11.06</t>
    <phoneticPr fontId="4" type="noConversion"/>
  </si>
  <si>
    <t>2020.11.10.</t>
    <phoneticPr fontId="4" type="noConversion"/>
  </si>
  <si>
    <t>2020.11.12.</t>
    <phoneticPr fontId="4" type="noConversion"/>
  </si>
  <si>
    <t>수성건설</t>
    <phoneticPr fontId="4" type="noConversion"/>
  </si>
  <si>
    <t>정화조 청소</t>
    <phoneticPr fontId="4" type="noConversion"/>
  </si>
  <si>
    <t>㈜평화기업</t>
    <phoneticPr fontId="4" type="noConversion"/>
  </si>
  <si>
    <t>2020.11.13</t>
    <phoneticPr fontId="4" type="noConversion"/>
  </si>
  <si>
    <t>2020.11.17.</t>
    <phoneticPr fontId="4" type="noConversion"/>
  </si>
  <si>
    <t>2020.11.17.</t>
    <phoneticPr fontId="4" type="noConversion"/>
  </si>
  <si>
    <t>2020.11.13.</t>
    <phoneticPr fontId="4" type="noConversion"/>
  </si>
  <si>
    <t>2020.11.13.~2020.11.17.</t>
    <phoneticPr fontId="4" type="noConversion"/>
  </si>
  <si>
    <t>성남시 중원구 원터로 32(하대원동)</t>
    <phoneticPr fontId="4" type="noConversion"/>
  </si>
  <si>
    <t>㈜평화기업(박형은)</t>
    <phoneticPr fontId="4" type="noConversion"/>
  </si>
  <si>
    <t>박형은</t>
    <phoneticPr fontId="4" type="noConversion"/>
  </si>
  <si>
    <t>저녹스 버너 구입</t>
    <phoneticPr fontId="4" type="noConversion"/>
  </si>
  <si>
    <t>㈜수국</t>
    <phoneticPr fontId="4" type="noConversion"/>
  </si>
  <si>
    <t>2020.09.24</t>
    <phoneticPr fontId="4" type="noConversion"/>
  </si>
  <si>
    <t>2020.11.20.</t>
    <phoneticPr fontId="4" type="noConversion"/>
  </si>
  <si>
    <t>2020.11.19.</t>
    <phoneticPr fontId="4" type="noConversion"/>
  </si>
  <si>
    <t>2020.11.23.</t>
    <phoneticPr fontId="4" type="noConversion"/>
  </si>
  <si>
    <t>2020. 인터넷전화 사용료(연간계약)-10월사용분</t>
    <phoneticPr fontId="31" type="noConversion"/>
  </si>
  <si>
    <t>2020.11.23.</t>
    <phoneticPr fontId="4" type="noConversion"/>
  </si>
  <si>
    <t>2020. 인터넷전화 사용료(연간계약)-10월 사용분</t>
    <phoneticPr fontId="31" type="noConversion"/>
  </si>
  <si>
    <t>2020. 인터넷망 사용료(연간계약)-10월사용분</t>
    <phoneticPr fontId="31" type="noConversion"/>
  </si>
  <si>
    <t>2020.11.19.</t>
    <phoneticPr fontId="4" type="noConversion"/>
  </si>
  <si>
    <t>2020. 인터넷망 사용료(연간계약)-10월 사용분</t>
    <phoneticPr fontId="31" type="noConversion"/>
  </si>
  <si>
    <t>프린트라인</t>
    <phoneticPr fontId="4" type="noConversion"/>
  </si>
  <si>
    <t>2020.11.10</t>
    <phoneticPr fontId="4" type="noConversion"/>
  </si>
  <si>
    <t>2020.11.10.</t>
    <phoneticPr fontId="4" type="noConversion"/>
  </si>
  <si>
    <t>2020.11.27.</t>
    <phoneticPr fontId="4" type="noConversion"/>
  </si>
  <si>
    <t>2020.11.27.</t>
    <phoneticPr fontId="4" type="noConversion"/>
  </si>
  <si>
    <t>2020.11.27.</t>
    <phoneticPr fontId="4" type="noConversion"/>
  </si>
  <si>
    <t>루시스스테이지</t>
    <phoneticPr fontId="4" type="noConversion"/>
  </si>
  <si>
    <t>2020.11.16</t>
    <phoneticPr fontId="4" type="noConversion"/>
  </si>
  <si>
    <t>2020.11.16.</t>
    <phoneticPr fontId="4" type="noConversion"/>
  </si>
  <si>
    <t>2020.11.20.</t>
    <phoneticPr fontId="4" type="noConversion"/>
  </si>
  <si>
    <t>루시스스테이지</t>
    <phoneticPr fontId="4" type="noConversion"/>
  </si>
  <si>
    <t>방과후아카데미 주말전문체험 프로그램</t>
    <phoneticPr fontId="4" type="noConversion"/>
  </si>
  <si>
    <t>와토코리아</t>
    <phoneticPr fontId="4" type="noConversion"/>
  </si>
  <si>
    <t>방과후아카데미 주말전문체험 프로그램</t>
    <phoneticPr fontId="4" type="noConversion"/>
  </si>
  <si>
    <t>2020.11.14</t>
    <phoneticPr fontId="4" type="noConversion"/>
  </si>
  <si>
    <t>2020.11.14.</t>
    <phoneticPr fontId="4" type="noConversion"/>
  </si>
  <si>
    <t>2020.11.28.</t>
    <phoneticPr fontId="4" type="noConversion"/>
  </si>
  <si>
    <t>2020.11.28.</t>
    <phoneticPr fontId="4" type="noConversion"/>
  </si>
  <si>
    <t>2020.11.28.</t>
    <phoneticPr fontId="4" type="noConversion"/>
  </si>
  <si>
    <t xml:space="preserve">2020. 소방시설 위탁관리(연간계약)-11월분 </t>
    <phoneticPr fontId="31" type="noConversion"/>
  </si>
  <si>
    <t>2020.11.30.</t>
    <phoneticPr fontId="4" type="noConversion"/>
  </si>
  <si>
    <t>2020.11.30.</t>
    <phoneticPr fontId="4" type="noConversion"/>
  </si>
  <si>
    <t>2020. 무인경비시스템(연간계약)-11월분</t>
    <phoneticPr fontId="31" type="noConversion"/>
  </si>
  <si>
    <t>2020.12.03.</t>
    <phoneticPr fontId="4" type="noConversion"/>
  </si>
  <si>
    <t>2020. 차염발생장치 위탁대행(연간계약)-11월분</t>
    <phoneticPr fontId="31" type="noConversion"/>
  </si>
  <si>
    <t>2020.11.30.</t>
    <phoneticPr fontId="4" type="noConversion"/>
  </si>
  <si>
    <t>2020. 시설관리 용역비(연간계약)-11월분</t>
    <phoneticPr fontId="31" type="noConversion"/>
  </si>
  <si>
    <t>2020. 시설관리 용역비(연간계약)-11월분</t>
    <phoneticPr fontId="31" type="noConversion"/>
  </si>
  <si>
    <t>2020. 환경위생 위탁관리(연간계약)-11월분</t>
    <phoneticPr fontId="31" type="noConversion"/>
  </si>
  <si>
    <t>2020. 환경위생 위탁관리(연간계약)-11월분</t>
    <phoneticPr fontId="31" type="noConversion"/>
  </si>
  <si>
    <t>2020. 공기청정기 위탁관리(연간계약)-11월분</t>
    <phoneticPr fontId="31" type="noConversion"/>
  </si>
  <si>
    <t>2020. 공기청정기 위탁관리(연간계약)-11월분</t>
    <phoneticPr fontId="31" type="noConversion"/>
  </si>
  <si>
    <t>2020. 승강기 위탁관리(연간계약)-11월분</t>
    <phoneticPr fontId="31" type="noConversion"/>
  </si>
  <si>
    <t>2020. 승강기 위탁관리(연간계약)-11월분</t>
    <phoneticPr fontId="31" type="noConversion"/>
  </si>
  <si>
    <t>2020.12.04.</t>
    <phoneticPr fontId="4" type="noConversion"/>
  </si>
  <si>
    <t xml:space="preserve">옥외난간 녹막이 보수공사 </t>
    <phoneticPr fontId="4" type="noConversion"/>
  </si>
  <si>
    <t>주식회사 집텍</t>
    <phoneticPr fontId="4" type="noConversion"/>
  </si>
  <si>
    <t>2020.11.11.</t>
    <phoneticPr fontId="4" type="noConversion"/>
  </si>
  <si>
    <t>2020.11.27.</t>
    <phoneticPr fontId="4" type="noConversion"/>
  </si>
  <si>
    <t>2020.11.25.</t>
    <phoneticPr fontId="4" type="noConversion"/>
  </si>
  <si>
    <t>2020. 셔틀버스 위탁관리(연간계약)-11월분</t>
    <phoneticPr fontId="31" type="noConversion"/>
  </si>
  <si>
    <t>2020.12.09.</t>
    <phoneticPr fontId="4" type="noConversion"/>
  </si>
  <si>
    <t>2020. 11월 방과후아카데미 간식비</t>
    <phoneticPr fontId="31" type="noConversion"/>
  </si>
  <si>
    <t>2020.11.30.</t>
    <phoneticPr fontId="4" type="noConversion"/>
  </si>
  <si>
    <t>2020. 11월분 방과후아카데미 간식비(급식)</t>
    <phoneticPr fontId="31" type="noConversion"/>
  </si>
  <si>
    <t>2020. 방과후 복합기 임대관리비(연간계약)-11월분</t>
    <phoneticPr fontId="31" type="noConversion"/>
  </si>
  <si>
    <t>2020. 방과후 공기청정기 위탁관리(연간계약)-11월분</t>
    <phoneticPr fontId="31" type="noConversion"/>
  </si>
  <si>
    <t>2020. 방과후 복합기 임대관리비(연간계약)-11월분</t>
    <phoneticPr fontId="31" type="noConversion"/>
  </si>
  <si>
    <t>2020. 방과후 공기청정기 위탁관리(연간계약)-11월분</t>
    <phoneticPr fontId="31" type="noConversion"/>
  </si>
  <si>
    <t>2020. 복합기 임차료(연간계약)-11월분</t>
    <phoneticPr fontId="31" type="noConversion"/>
  </si>
  <si>
    <t>청소년동아리지원 영상촬영 및 편집</t>
    <phoneticPr fontId="4" type="noConversion"/>
  </si>
  <si>
    <t>김후인</t>
    <phoneticPr fontId="4" type="noConversion"/>
  </si>
  <si>
    <t>031-729-9335</t>
    <phoneticPr fontId="4" type="noConversion"/>
  </si>
  <si>
    <t>해당없음</t>
    <phoneticPr fontId="4" type="noConversion"/>
  </si>
  <si>
    <t>해당없음</t>
    <phoneticPr fontId="4" type="noConversion"/>
  </si>
  <si>
    <t>2020.11.14.~11.28.</t>
    <phoneticPr fontId="4" type="noConversion"/>
  </si>
  <si>
    <t>와토코리아(한영운)</t>
    <phoneticPr fontId="4" type="noConversion"/>
  </si>
  <si>
    <t>서울시 서초구 본마을 4길 22(신원동)</t>
    <phoneticPr fontId="4" type="noConversion"/>
  </si>
  <si>
    <t>옥외 난간 녹막이 보수 공사</t>
    <phoneticPr fontId="4" type="noConversion"/>
  </si>
  <si>
    <t>2020.11.11.</t>
    <phoneticPr fontId="4" type="noConversion"/>
  </si>
  <si>
    <t>2020.11.11.~2020.11.27.</t>
    <phoneticPr fontId="4" type="noConversion"/>
  </si>
  <si>
    <t>주식회사 집텍(염경학)</t>
    <phoneticPr fontId="4" type="noConversion"/>
  </si>
  <si>
    <t>성남시 중원구 광명로 342번길 2(금광동)</t>
  </si>
  <si>
    <t>공연장 수직사다리 등받이울 설치</t>
    <phoneticPr fontId="4" type="noConversion"/>
  </si>
  <si>
    <t>2020.11.16.~2020.11.20.</t>
    <phoneticPr fontId="4" type="noConversion"/>
  </si>
  <si>
    <t>루시스스테이지(최인현)</t>
    <phoneticPr fontId="4" type="noConversion"/>
  </si>
  <si>
    <t>성남시 중원구 산성대로382번길 21-1(금광동)</t>
  </si>
  <si>
    <t>인쇄물(종이봉투) 제작</t>
    <phoneticPr fontId="4" type="noConversion"/>
  </si>
  <si>
    <t>2020.11.10.</t>
    <phoneticPr fontId="4" type="noConversion"/>
  </si>
  <si>
    <t>2020.11.10.~2020.11.27.</t>
    <phoneticPr fontId="4" type="noConversion"/>
  </si>
  <si>
    <t>프린트라인(신동일)</t>
    <phoneticPr fontId="4" type="noConversion"/>
  </si>
  <si>
    <t>성남시 분당구 성남대로 165 (금곡동)</t>
  </si>
  <si>
    <t>2020.11.06.~2020.11.10.</t>
    <phoneticPr fontId="4" type="noConversion"/>
  </si>
  <si>
    <t>수성건설주식회사(김동환)</t>
    <phoneticPr fontId="4" type="noConversion"/>
  </si>
  <si>
    <t>성남시 중원구 둔촌대로 156(하대원동)</t>
  </si>
  <si>
    <t>한영운</t>
    <phoneticPr fontId="4" type="noConversion"/>
  </si>
  <si>
    <t>염경학</t>
    <phoneticPr fontId="4" type="noConversion"/>
  </si>
  <si>
    <t>최인현</t>
    <phoneticPr fontId="4" type="noConversion"/>
  </si>
  <si>
    <t>신동일</t>
    <phoneticPr fontId="4" type="noConversion"/>
  </si>
  <si>
    <t>김동환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</si>
</sst>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theme="1"/>
      <name val="돋움체"/>
      <family val="3"/>
      <charset val="129"/>
    </font>
    <font>
      <sz val="10"/>
      <name val="돋움체"/>
      <family val="3"/>
      <charset val="129"/>
    </font>
    <font>
      <sz val="10"/>
      <color rgb="FFFF000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18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5" xfId="0" applyNumberFormat="1" applyFont="1" applyBorder="1" applyAlignment="1">
      <alignment horizontal="center" vertical="center" shrinkToFit="1"/>
    </xf>
    <xf numFmtId="14" fontId="12" fillId="0" borderId="5" xfId="0" applyNumberFormat="1" applyFont="1" applyBorder="1" applyAlignment="1">
      <alignment horizontal="center" vertical="center" shrinkToFit="1"/>
    </xf>
    <xf numFmtId="3" fontId="12" fillId="0" borderId="5" xfId="0" applyNumberFormat="1" applyFont="1" applyBorder="1" applyAlignment="1">
      <alignment horizontal="right" vertical="center" shrinkToFit="1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12" fillId="0" borderId="24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3" fontId="12" fillId="0" borderId="24" xfId="0" applyNumberFormat="1" applyFont="1" applyBorder="1" applyAlignment="1">
      <alignment horizontal="right" vertical="center" shrinkToFi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shrinkToFit="1"/>
    </xf>
    <xf numFmtId="0" fontId="17" fillId="2" borderId="26" xfId="0" applyFont="1" applyFill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79" fontId="22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2" xfId="0" applyNumberFormat="1" applyFont="1" applyFill="1" applyBorder="1" applyAlignment="1" applyProtection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25" fillId="0" borderId="2" xfId="0" applyFont="1" applyBorder="1" applyAlignment="1" applyProtection="1">
      <alignment horizontal="center" vertical="center" wrapText="1"/>
    </xf>
    <xf numFmtId="0" fontId="27" fillId="0" borderId="2" xfId="0" quotePrefix="1" applyNumberFormat="1" applyFont="1" applyFill="1" applyBorder="1" applyAlignment="1" applyProtection="1">
      <alignment horizontal="center" vertical="center"/>
    </xf>
    <xf numFmtId="177" fontId="26" fillId="0" borderId="2" xfId="0" applyNumberFormat="1" applyFont="1" applyBorder="1" applyAlignment="1" applyProtection="1">
      <alignment horizontal="center" vertical="center" wrapText="1"/>
    </xf>
    <xf numFmtId="0" fontId="26" fillId="0" borderId="2" xfId="0" applyFont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/>
    </xf>
    <xf numFmtId="0" fontId="27" fillId="0" borderId="2" xfId="0" applyNumberFormat="1" applyFont="1" applyFill="1" applyBorder="1" applyAlignment="1" applyProtection="1">
      <alignment horizontal="center"/>
    </xf>
    <xf numFmtId="0" fontId="30" fillId="0" borderId="2" xfId="0" quotePrefix="1" applyNumberFormat="1" applyFont="1" applyFill="1" applyBorder="1" applyAlignment="1" applyProtection="1">
      <alignment horizontal="center" vertical="center" shrinkToFit="1"/>
    </xf>
    <xf numFmtId="0" fontId="30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28" fillId="2" borderId="29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right" vertical="center" wrapText="1"/>
    </xf>
    <xf numFmtId="0" fontId="28" fillId="2" borderId="30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0" fillId="4" borderId="0" xfId="0" applyFill="1"/>
    <xf numFmtId="0" fontId="28" fillId="3" borderId="29" xfId="0" applyFont="1" applyFill="1" applyBorder="1" applyAlignment="1">
      <alignment horizontal="center" vertical="center"/>
    </xf>
    <xf numFmtId="0" fontId="28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>
      <alignment horizontal="center" vertical="center"/>
    </xf>
    <xf numFmtId="0" fontId="28" fillId="3" borderId="31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3" fillId="3" borderId="36" xfId="0" applyFont="1" applyFill="1" applyBorder="1" applyAlignment="1">
      <alignment horizontal="center" vertical="center" wrapText="1"/>
    </xf>
    <xf numFmtId="0" fontId="33" fillId="3" borderId="36" xfId="0" applyFont="1" applyFill="1" applyBorder="1" applyAlignment="1">
      <alignment horizontal="center" vertical="center"/>
    </xf>
    <xf numFmtId="180" fontId="33" fillId="3" borderId="36" xfId="0" applyNumberFormat="1" applyFont="1" applyFill="1" applyBorder="1" applyAlignment="1">
      <alignment horizontal="center" vertical="center" wrapText="1"/>
    </xf>
    <xf numFmtId="0" fontId="33" fillId="3" borderId="37" xfId="0" applyFont="1" applyFill="1" applyBorder="1" applyAlignment="1">
      <alignment horizontal="center" vertical="center"/>
    </xf>
    <xf numFmtId="0" fontId="25" fillId="0" borderId="2" xfId="0" quotePrefix="1" applyFont="1" applyBorder="1" applyAlignment="1" applyProtection="1">
      <alignment horizontal="center" vertical="center" wrapText="1"/>
    </xf>
    <xf numFmtId="0" fontId="29" fillId="0" borderId="2" xfId="0" quotePrefix="1" applyFont="1" applyBorder="1" applyAlignment="1" applyProtection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/>
    </xf>
    <xf numFmtId="178" fontId="21" fillId="0" borderId="16" xfId="0" applyNumberFormat="1" applyFont="1" applyBorder="1" applyAlignment="1">
      <alignment horizontal="left" vertical="center" shrinkToFit="1"/>
    </xf>
    <xf numFmtId="0" fontId="23" fillId="0" borderId="16" xfId="0" quotePrefix="1" applyNumberFormat="1" applyFont="1" applyFill="1" applyBorder="1" applyAlignment="1" applyProtection="1">
      <alignment horizontal="center" vertical="center"/>
    </xf>
    <xf numFmtId="177" fontId="24" fillId="0" borderId="16" xfId="0" applyNumberFormat="1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/>
    </xf>
    <xf numFmtId="178" fontId="21" fillId="0" borderId="17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33" fillId="4" borderId="2" xfId="0" applyFont="1" applyFill="1" applyBorder="1" applyAlignment="1">
      <alignment horizontal="center" vertical="center"/>
    </xf>
    <xf numFmtId="0" fontId="33" fillId="0" borderId="2" xfId="0" quotePrefix="1" applyFont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/>
    </xf>
    <xf numFmtId="41" fontId="33" fillId="0" borderId="2" xfId="8" applyNumberFormat="1" applyFont="1" applyBorder="1" applyAlignment="1">
      <alignment horizontal="right" vertical="distributed"/>
    </xf>
    <xf numFmtId="41" fontId="33" fillId="0" borderId="2" xfId="1" applyFont="1" applyBorder="1" applyAlignment="1">
      <alignment horizontal="center" vertical="center"/>
    </xf>
    <xf numFmtId="176" fontId="33" fillId="0" borderId="2" xfId="1" applyNumberFormat="1" applyFont="1" applyBorder="1" applyAlignment="1">
      <alignment horizontal="center" vertical="center"/>
    </xf>
    <xf numFmtId="0" fontId="32" fillId="4" borderId="13" xfId="0" applyFont="1" applyFill="1" applyBorder="1" applyAlignment="1">
      <alignment horizontal="center" vertical="center"/>
    </xf>
    <xf numFmtId="0" fontId="32" fillId="4" borderId="1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5" fillId="4" borderId="59" xfId="0" applyFont="1" applyFill="1" applyBorder="1" applyAlignment="1">
      <alignment horizontal="center" vertical="center"/>
    </xf>
    <xf numFmtId="0" fontId="15" fillId="4" borderId="60" xfId="0" applyFont="1" applyFill="1" applyBorder="1" applyAlignment="1">
      <alignment horizontal="center" vertical="center"/>
    </xf>
    <xf numFmtId="0" fontId="15" fillId="0" borderId="60" xfId="0" quotePrefix="1" applyFont="1" applyFill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 wrapText="1"/>
    </xf>
    <xf numFmtId="3" fontId="15" fillId="0" borderId="60" xfId="0" applyNumberFormat="1" applyFont="1" applyBorder="1" applyAlignment="1">
      <alignment horizontal="center" vertical="center"/>
    </xf>
    <xf numFmtId="41" fontId="15" fillId="0" borderId="60" xfId="143" applyFont="1" applyBorder="1" applyAlignment="1">
      <alignment horizontal="right" vertical="distributed"/>
    </xf>
    <xf numFmtId="0" fontId="15" fillId="0" borderId="60" xfId="0" applyFont="1" applyFill="1" applyBorder="1" applyAlignment="1">
      <alignment horizontal="center" vertical="center"/>
    </xf>
    <xf numFmtId="0" fontId="34" fillId="0" borderId="61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25" fillId="4" borderId="2" xfId="1" applyFont="1" applyFill="1" applyBorder="1" applyAlignment="1">
      <alignment vertical="center"/>
    </xf>
    <xf numFmtId="178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25" fillId="4" borderId="2" xfId="0" applyNumberFormat="1" applyFont="1" applyFill="1" applyBorder="1" applyAlignment="1" applyProtection="1">
      <alignment horizontal="center" vertical="center"/>
    </xf>
    <xf numFmtId="0" fontId="25" fillId="4" borderId="2" xfId="0" quotePrefix="1" applyNumberFormat="1" applyFont="1" applyFill="1" applyBorder="1" applyAlignment="1" applyProtection="1">
      <alignment horizontal="center" vertical="center"/>
    </xf>
    <xf numFmtId="0" fontId="3" fillId="4" borderId="62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15" fillId="0" borderId="63" xfId="0" quotePrefix="1" applyFont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38" fontId="3" fillId="0" borderId="63" xfId="9" applyNumberFormat="1" applyFont="1" applyBorder="1">
      <alignment vertical="center"/>
    </xf>
    <xf numFmtId="38" fontId="3" fillId="0" borderId="63" xfId="4" applyNumberFormat="1" applyFont="1" applyBorder="1" applyAlignment="1">
      <alignment horizontal="right" vertical="center"/>
    </xf>
    <xf numFmtId="0" fontId="3" fillId="0" borderId="64" xfId="0" applyFont="1" applyBorder="1" applyAlignment="1">
      <alignment vertical="center"/>
    </xf>
    <xf numFmtId="0" fontId="18" fillId="2" borderId="10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left" vertical="center" shrinkToFit="1"/>
    </xf>
    <xf numFmtId="0" fontId="8" fillId="5" borderId="2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41" fontId="25" fillId="5" borderId="2" xfId="1" applyFont="1" applyFill="1" applyBorder="1" applyAlignment="1">
      <alignment vertical="center"/>
    </xf>
    <xf numFmtId="0" fontId="25" fillId="5" borderId="2" xfId="0" applyFont="1" applyFill="1" applyBorder="1" applyAlignment="1">
      <alignment horizontal="center" vertical="center"/>
    </xf>
    <xf numFmtId="178" fontId="8" fillId="5" borderId="2" xfId="0" applyNumberFormat="1" applyFont="1" applyFill="1" applyBorder="1" applyAlignment="1">
      <alignment horizontal="center" vertical="center" wrapText="1"/>
    </xf>
    <xf numFmtId="0" fontId="25" fillId="5" borderId="2" xfId="0" applyNumberFormat="1" applyFont="1" applyFill="1" applyBorder="1" applyAlignment="1" applyProtection="1">
      <alignment horizontal="center" vertical="center"/>
    </xf>
    <xf numFmtId="0" fontId="25" fillId="5" borderId="2" xfId="0" quotePrefix="1" applyNumberFormat="1" applyFont="1" applyFill="1" applyBorder="1" applyAlignment="1" applyProtection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vertical="center" shrinkToFit="1"/>
    </xf>
    <xf numFmtId="41" fontId="8" fillId="4" borderId="2" xfId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8" fillId="0" borderId="44" xfId="0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20" fillId="2" borderId="57" xfId="0" applyFont="1" applyFill="1" applyBorder="1" applyAlignment="1">
      <alignment horizontal="center" vertical="center" wrapText="1"/>
    </xf>
    <xf numFmtId="0" fontId="20" fillId="2" borderId="58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justify" vertical="center" wrapText="1"/>
    </xf>
    <xf numFmtId="0" fontId="18" fillId="0" borderId="55" xfId="0" applyFont="1" applyBorder="1" applyAlignment="1">
      <alignment horizontal="justify" vertical="center" wrapText="1"/>
    </xf>
    <xf numFmtId="0" fontId="18" fillId="0" borderId="56" xfId="0" applyFont="1" applyBorder="1" applyAlignment="1">
      <alignment horizontal="justify" vertical="center" wrapText="1"/>
    </xf>
    <xf numFmtId="0" fontId="18" fillId="0" borderId="47" xfId="0" applyFont="1" applyBorder="1" applyAlignment="1">
      <alignment horizontal="justify" vertical="center" wrapText="1"/>
    </xf>
    <xf numFmtId="0" fontId="18" fillId="0" borderId="8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8" fillId="0" borderId="51" xfId="0" applyFont="1" applyBorder="1" applyAlignment="1">
      <alignment horizontal="justify" vertical="center" wrapText="1"/>
    </xf>
    <xf numFmtId="0" fontId="18" fillId="0" borderId="52" xfId="0" applyFont="1" applyBorder="1" applyAlignment="1">
      <alignment horizontal="justify" vertical="center" wrapText="1"/>
    </xf>
    <xf numFmtId="0" fontId="18" fillId="0" borderId="53" xfId="0" applyFont="1" applyBorder="1" applyAlignment="1">
      <alignment horizontal="justify" vertical="center" wrapText="1"/>
    </xf>
    <xf numFmtId="0" fontId="20" fillId="2" borderId="33" xfId="0" applyFont="1" applyFill="1" applyBorder="1" applyAlignment="1">
      <alignment horizontal="center" vertical="center" wrapText="1"/>
    </xf>
    <xf numFmtId="0" fontId="20" fillId="2" borderId="49" xfId="0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14" fontId="18" fillId="0" borderId="11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9" fontId="18" fillId="0" borderId="34" xfId="0" applyNumberFormat="1" applyFont="1" applyBorder="1" applyAlignment="1">
      <alignment horizontal="center" vertical="center" wrapText="1"/>
    </xf>
    <xf numFmtId="9" fontId="18" fillId="0" borderId="48" xfId="0" applyNumberFormat="1" applyFont="1" applyBorder="1" applyAlignment="1">
      <alignment horizontal="center" vertical="center" wrapText="1"/>
    </xf>
    <xf numFmtId="49" fontId="21" fillId="2" borderId="41" xfId="0" applyNumberFormat="1" applyFont="1" applyFill="1" applyBorder="1" applyAlignment="1" applyProtection="1">
      <alignment horizontal="center" vertical="center"/>
    </xf>
    <xf numFmtId="49" fontId="21" fillId="2" borderId="42" xfId="0" applyNumberFormat="1" applyFont="1" applyFill="1" applyBorder="1" applyAlignment="1" applyProtection="1">
      <alignment horizontal="center" vertical="center"/>
    </xf>
    <xf numFmtId="49" fontId="21" fillId="2" borderId="40" xfId="0" applyNumberFormat="1" applyFont="1" applyFill="1" applyBorder="1" applyAlignment="1" applyProtection="1">
      <alignment horizontal="center" vertical="center"/>
    </xf>
    <xf numFmtId="49" fontId="21" fillId="2" borderId="28" xfId="0" applyNumberFormat="1" applyFont="1" applyFill="1" applyBorder="1" applyAlignment="1" applyProtection="1">
      <alignment horizontal="center" vertical="center"/>
    </xf>
    <xf numFmtId="49" fontId="21" fillId="2" borderId="39" xfId="0" applyNumberFormat="1" applyFont="1" applyFill="1" applyBorder="1" applyAlignment="1" applyProtection="1">
      <alignment horizontal="center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0" fontId="21" fillId="2" borderId="38" xfId="0" applyNumberFormat="1" applyFont="1" applyFill="1" applyBorder="1" applyAlignment="1" applyProtection="1">
      <alignment horizontal="center" vertical="center"/>
    </xf>
    <xf numFmtId="0" fontId="21" fillId="2" borderId="43" xfId="0" applyNumberFormat="1" applyFont="1" applyFill="1" applyBorder="1" applyAlignment="1" applyProtection="1">
      <alignment horizontal="center" vertical="center"/>
    </xf>
  </cellXfs>
  <cellStyles count="256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25" sqref="C2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17" customWidth="1"/>
    <col min="9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38.25" customHeight="1" x14ac:dyDescent="0.15">
      <c r="A1" s="135" t="s">
        <v>50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26.25" thickBot="1" x14ac:dyDescent="0.2">
      <c r="A2" s="136" t="s">
        <v>86</v>
      </c>
      <c r="B2" s="136"/>
      <c r="C2" s="136"/>
      <c r="D2" s="12"/>
      <c r="E2" s="12"/>
      <c r="F2" s="12"/>
      <c r="G2" s="12"/>
      <c r="H2" s="16"/>
      <c r="I2" s="12"/>
      <c r="J2" s="12"/>
      <c r="K2" s="12"/>
      <c r="L2" s="12"/>
    </row>
    <row r="3" spans="1:12" ht="24.75" customHeight="1" thickBot="1" x14ac:dyDescent="0.2">
      <c r="A3" s="55" t="s">
        <v>51</v>
      </c>
      <c r="B3" s="56" t="s">
        <v>33</v>
      </c>
      <c r="C3" s="56" t="s">
        <v>52</v>
      </c>
      <c r="D3" s="56" t="s">
        <v>53</v>
      </c>
      <c r="E3" s="56" t="s">
        <v>54</v>
      </c>
      <c r="F3" s="56" t="s">
        <v>55</v>
      </c>
      <c r="G3" s="56" t="s">
        <v>56</v>
      </c>
      <c r="H3" s="57" t="s">
        <v>57</v>
      </c>
      <c r="I3" s="58" t="s">
        <v>34</v>
      </c>
      <c r="J3" s="58" t="s">
        <v>58</v>
      </c>
      <c r="K3" s="58" t="s">
        <v>59</v>
      </c>
      <c r="L3" s="59" t="s">
        <v>1</v>
      </c>
    </row>
    <row r="4" spans="1:12" ht="30" customHeight="1" thickTop="1" thickBot="1" x14ac:dyDescent="0.2">
      <c r="A4" s="95"/>
      <c r="B4" s="96"/>
      <c r="C4" s="97" t="s">
        <v>241</v>
      </c>
      <c r="D4" s="98"/>
      <c r="E4" s="99"/>
      <c r="F4" s="100"/>
      <c r="G4" s="98"/>
      <c r="H4" s="101"/>
      <c r="I4" s="98"/>
      <c r="J4" s="102"/>
      <c r="K4" s="102"/>
      <c r="L4" s="103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J27" sqref="J27"/>
    </sheetView>
  </sheetViews>
  <sheetFormatPr defaultRowHeight="13.5" x14ac:dyDescent="0.15"/>
  <cols>
    <col min="1" max="1" width="12.5546875" style="2" customWidth="1"/>
    <col min="2" max="2" width="20.7773437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8" customWidth="1"/>
  </cols>
  <sheetData>
    <row r="1" spans="1:9" ht="25.5" x14ac:dyDescent="0.15">
      <c r="A1" s="137" t="s">
        <v>78</v>
      </c>
      <c r="B1" s="137"/>
      <c r="C1" s="137"/>
      <c r="D1" s="137"/>
      <c r="E1" s="137"/>
      <c r="F1" s="137"/>
      <c r="G1" s="137"/>
      <c r="H1" s="137"/>
      <c r="I1" s="137"/>
    </row>
    <row r="2" spans="1:9" ht="26.25" thickBot="1" x14ac:dyDescent="0.2">
      <c r="A2" s="140" t="s">
        <v>85</v>
      </c>
      <c r="B2" s="140"/>
      <c r="C2" s="65"/>
      <c r="D2" s="65"/>
      <c r="E2" s="65"/>
      <c r="F2" s="65"/>
      <c r="G2" s="65"/>
      <c r="H2" s="65"/>
      <c r="I2" s="54" t="s">
        <v>2</v>
      </c>
    </row>
    <row r="3" spans="1:9" ht="26.25" customHeight="1" x14ac:dyDescent="0.15">
      <c r="A3" s="186" t="s">
        <v>3</v>
      </c>
      <c r="B3" s="184" t="s">
        <v>4</v>
      </c>
      <c r="C3" s="184" t="s">
        <v>61</v>
      </c>
      <c r="D3" s="184" t="s">
        <v>80</v>
      </c>
      <c r="E3" s="180" t="s">
        <v>83</v>
      </c>
      <c r="F3" s="181"/>
      <c r="G3" s="180" t="s">
        <v>84</v>
      </c>
      <c r="H3" s="181"/>
      <c r="I3" s="182" t="s">
        <v>79</v>
      </c>
    </row>
    <row r="4" spans="1:9" ht="28.5" customHeight="1" x14ac:dyDescent="0.15">
      <c r="A4" s="187"/>
      <c r="B4" s="185"/>
      <c r="C4" s="185"/>
      <c r="D4" s="185"/>
      <c r="E4" s="36" t="s">
        <v>81</v>
      </c>
      <c r="F4" s="36" t="s">
        <v>82</v>
      </c>
      <c r="G4" s="36" t="s">
        <v>81</v>
      </c>
      <c r="H4" s="36" t="s">
        <v>82</v>
      </c>
      <c r="I4" s="183"/>
    </row>
    <row r="5" spans="1:9" ht="28.5" customHeight="1" thickBot="1" x14ac:dyDescent="0.2">
      <c r="A5" s="77"/>
      <c r="B5" s="78" t="s">
        <v>137</v>
      </c>
      <c r="C5" s="79"/>
      <c r="D5" s="80"/>
      <c r="E5" s="81"/>
      <c r="F5" s="81"/>
      <c r="G5" s="81"/>
      <c r="H5" s="81"/>
      <c r="I5" s="82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C11" sqref="C11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6.6640625" style="9" customWidth="1"/>
  </cols>
  <sheetData>
    <row r="1" spans="1:12" ht="47.25" customHeight="1" thickBot="1" x14ac:dyDescent="0.2">
      <c r="A1" s="135" t="s">
        <v>69</v>
      </c>
      <c r="B1" s="135"/>
      <c r="C1" s="135"/>
      <c r="D1" s="135"/>
      <c r="E1" s="135"/>
      <c r="F1" s="135"/>
      <c r="G1" s="135"/>
      <c r="H1" s="135"/>
      <c r="I1" s="135"/>
    </row>
    <row r="2" spans="1:12" ht="24.75" thickBot="1" x14ac:dyDescent="0.2">
      <c r="A2" s="66" t="s">
        <v>119</v>
      </c>
      <c r="B2" s="67" t="s">
        <v>120</v>
      </c>
      <c r="C2" s="68" t="s">
        <v>121</v>
      </c>
      <c r="D2" s="68" t="s">
        <v>122</v>
      </c>
      <c r="E2" s="69" t="s">
        <v>123</v>
      </c>
      <c r="F2" s="68" t="s">
        <v>124</v>
      </c>
      <c r="G2" s="68" t="s">
        <v>125</v>
      </c>
      <c r="H2" s="68" t="s">
        <v>126</v>
      </c>
      <c r="I2" s="70" t="s">
        <v>127</v>
      </c>
    </row>
    <row r="3" spans="1:12" s="18" customFormat="1" ht="51.75" customHeight="1" thickTop="1" x14ac:dyDescent="0.15">
      <c r="A3" s="92">
        <v>2020</v>
      </c>
      <c r="B3" s="86">
        <v>12</v>
      </c>
      <c r="C3" s="87" t="s">
        <v>238</v>
      </c>
      <c r="D3" s="88" t="s">
        <v>152</v>
      </c>
      <c r="E3" s="89">
        <v>1500</v>
      </c>
      <c r="F3" s="88" t="s">
        <v>153</v>
      </c>
      <c r="G3" s="90" t="s">
        <v>239</v>
      </c>
      <c r="H3" s="91" t="s">
        <v>240</v>
      </c>
      <c r="I3" s="93"/>
      <c r="J3" s="9"/>
      <c r="K3" s="10"/>
      <c r="L3" s="9"/>
    </row>
  </sheetData>
  <mergeCells count="1">
    <mergeCell ref="A1:I1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E21" sqref="E2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9"/>
    <col min="11" max="11" width="11.6640625" style="10" customWidth="1"/>
    <col min="12" max="12" width="11.33203125" style="9" bestFit="1" customWidth="1"/>
  </cols>
  <sheetData>
    <row r="1" spans="1:13" ht="63" customHeight="1" thickBot="1" x14ac:dyDescent="0.2">
      <c r="A1" s="135" t="s">
        <v>76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ht="27" customHeight="1" thickBot="1" x14ac:dyDescent="0.2">
      <c r="A2" s="61" t="s">
        <v>32</v>
      </c>
      <c r="B2" s="62" t="s">
        <v>33</v>
      </c>
      <c r="C2" s="63" t="s">
        <v>75</v>
      </c>
      <c r="D2" s="63" t="s">
        <v>74</v>
      </c>
      <c r="E2" s="63" t="s">
        <v>0</v>
      </c>
      <c r="F2" s="62" t="s">
        <v>73</v>
      </c>
      <c r="G2" s="62" t="s">
        <v>72</v>
      </c>
      <c r="H2" s="62" t="s">
        <v>71</v>
      </c>
      <c r="I2" s="62" t="s">
        <v>70</v>
      </c>
      <c r="J2" s="63" t="s">
        <v>34</v>
      </c>
      <c r="K2" s="63" t="s">
        <v>35</v>
      </c>
      <c r="L2" s="63" t="s">
        <v>36</v>
      </c>
      <c r="M2" s="64" t="s">
        <v>1</v>
      </c>
    </row>
    <row r="3" spans="1:13" s="9" customFormat="1" ht="45.75" customHeight="1" thickTop="1" x14ac:dyDescent="0.15">
      <c r="A3" s="112"/>
      <c r="B3" s="113"/>
      <c r="C3" s="114" t="s">
        <v>242</v>
      </c>
      <c r="D3" s="115"/>
      <c r="E3" s="116"/>
      <c r="F3" s="117"/>
      <c r="G3" s="118"/>
      <c r="H3" s="118"/>
      <c r="I3" s="117"/>
      <c r="J3" s="116"/>
      <c r="K3" s="116"/>
      <c r="L3" s="116"/>
      <c r="M3" s="119"/>
    </row>
  </sheetData>
  <mergeCells count="1">
    <mergeCell ref="A1:M1"/>
  </mergeCells>
  <phoneticPr fontId="4" type="noConversion"/>
  <dataValidations disablePrompts="1"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D19" sqref="D19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37" t="s">
        <v>91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25.5" x14ac:dyDescent="0.15">
      <c r="A2" s="37" t="s">
        <v>86</v>
      </c>
      <c r="B2" s="37"/>
      <c r="C2" s="40"/>
      <c r="D2" s="1"/>
      <c r="E2" s="1"/>
      <c r="F2" s="11"/>
      <c r="G2" s="11"/>
      <c r="H2" s="11"/>
      <c r="I2" s="11"/>
      <c r="J2" s="138" t="s">
        <v>2</v>
      </c>
      <c r="K2" s="138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5" t="s">
        <v>1</v>
      </c>
    </row>
    <row r="4" spans="1:11" ht="47.25" customHeight="1" x14ac:dyDescent="0.15">
      <c r="A4" s="41"/>
      <c r="B4" s="42"/>
      <c r="C4" s="71" t="s">
        <v>151</v>
      </c>
      <c r="D4" s="44"/>
      <c r="E4" s="45"/>
      <c r="F4" s="46"/>
      <c r="G4" s="46"/>
      <c r="H4" s="44"/>
      <c r="I4" s="43"/>
      <c r="J4" s="47"/>
      <c r="K4" s="48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8" customWidth="1"/>
    <col min="2" max="2" width="8.77734375" style="18" customWidth="1"/>
    <col min="3" max="3" width="29.21875" style="18" customWidth="1"/>
    <col min="4" max="4" width="10.88671875" style="18" customWidth="1"/>
    <col min="5" max="9" width="12.44140625" style="18" customWidth="1"/>
    <col min="10" max="10" width="8.88671875" style="9"/>
    <col min="11" max="11" width="11.6640625" style="10" customWidth="1"/>
    <col min="12" max="12" width="11.33203125" style="9" bestFit="1" customWidth="1"/>
    <col min="13" max="16384" width="8.88671875" style="18"/>
  </cols>
  <sheetData>
    <row r="1" spans="1:11" ht="25.5" x14ac:dyDescent="0.15">
      <c r="A1" s="137" t="s">
        <v>99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25.5" x14ac:dyDescent="0.15">
      <c r="A2" s="37" t="s">
        <v>86</v>
      </c>
      <c r="B2" s="37"/>
      <c r="C2" s="40"/>
      <c r="D2" s="1"/>
      <c r="E2" s="1"/>
      <c r="F2" s="11"/>
      <c r="G2" s="11"/>
      <c r="H2" s="11"/>
      <c r="I2" s="11"/>
      <c r="J2" s="138" t="s">
        <v>100</v>
      </c>
      <c r="K2" s="138"/>
    </row>
    <row r="3" spans="1:11" ht="22.5" customHeight="1" x14ac:dyDescent="0.15">
      <c r="A3" s="4" t="s">
        <v>101</v>
      </c>
      <c r="B3" s="5" t="s">
        <v>102</v>
      </c>
      <c r="C3" s="5" t="s">
        <v>103</v>
      </c>
      <c r="D3" s="5" t="s">
        <v>104</v>
      </c>
      <c r="E3" s="5" t="s">
        <v>105</v>
      </c>
      <c r="F3" s="5" t="s">
        <v>106</v>
      </c>
      <c r="G3" s="5" t="s">
        <v>107</v>
      </c>
      <c r="H3" s="5" t="s">
        <v>108</v>
      </c>
      <c r="I3" s="5" t="s">
        <v>109</v>
      </c>
      <c r="J3" s="5" t="s">
        <v>110</v>
      </c>
      <c r="K3" s="5" t="s">
        <v>111</v>
      </c>
    </row>
    <row r="4" spans="1:11" ht="42" customHeight="1" x14ac:dyDescent="0.15">
      <c r="A4" s="38"/>
      <c r="B4" s="39"/>
      <c r="C4" s="72" t="s">
        <v>151</v>
      </c>
      <c r="D4" s="44"/>
      <c r="E4" s="45"/>
      <c r="F4" s="46"/>
      <c r="G4" s="46"/>
      <c r="H4" s="44"/>
      <c r="I4" s="49"/>
      <c r="J4" s="49"/>
      <c r="K4" s="50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0" zoomScale="115" zoomScaleNormal="115" workbookViewId="0">
      <selection activeCell="K23" sqref="K23"/>
    </sheetView>
  </sheetViews>
  <sheetFormatPr defaultRowHeight="13.5" x14ac:dyDescent="0.15"/>
  <cols>
    <col min="1" max="1" width="31.6640625" style="2" customWidth="1"/>
    <col min="2" max="2" width="17.77734375" style="2" bestFit="1" customWidth="1"/>
    <col min="3" max="3" width="12.109375" style="2" customWidth="1"/>
    <col min="4" max="8" width="11.21875" style="2" customWidth="1"/>
    <col min="9" max="9" width="9.6640625" style="2" customWidth="1"/>
    <col min="11" max="11" width="8.88671875" customWidth="1"/>
  </cols>
  <sheetData>
    <row r="1" spans="1:9" ht="25.5" x14ac:dyDescent="0.15">
      <c r="A1" s="137" t="s">
        <v>5</v>
      </c>
      <c r="B1" s="137"/>
      <c r="C1" s="137"/>
      <c r="D1" s="137"/>
      <c r="E1" s="137"/>
      <c r="F1" s="137"/>
      <c r="G1" s="137"/>
      <c r="H1" s="137"/>
      <c r="I1" s="137"/>
    </row>
    <row r="2" spans="1:9" ht="25.5" x14ac:dyDescent="0.15">
      <c r="A2" s="21" t="s">
        <v>86</v>
      </c>
      <c r="B2" s="21"/>
      <c r="C2" s="20"/>
      <c r="D2" s="20"/>
      <c r="E2" s="20"/>
      <c r="F2" s="22"/>
      <c r="G2" s="22"/>
      <c r="H2" s="139" t="s">
        <v>2</v>
      </c>
      <c r="I2" s="139"/>
    </row>
    <row r="3" spans="1:9" ht="23.25" customHeight="1" x14ac:dyDescent="0.15">
      <c r="A3" s="5" t="s">
        <v>4</v>
      </c>
      <c r="B3" s="5" t="s">
        <v>15</v>
      </c>
      <c r="C3" s="5" t="s">
        <v>6</v>
      </c>
      <c r="D3" s="5" t="s">
        <v>7</v>
      </c>
      <c r="E3" s="5" t="s">
        <v>8</v>
      </c>
      <c r="F3" s="5" t="s">
        <v>9</v>
      </c>
      <c r="G3" s="85" t="s">
        <v>49</v>
      </c>
      <c r="H3" s="5" t="s">
        <v>14</v>
      </c>
      <c r="I3" s="5" t="s">
        <v>10</v>
      </c>
    </row>
    <row r="4" spans="1:9" s="60" customFormat="1" ht="23.25" customHeight="1" x14ac:dyDescent="0.15">
      <c r="A4" s="130" t="s">
        <v>221</v>
      </c>
      <c r="B4" s="105" t="s">
        <v>114</v>
      </c>
      <c r="C4" s="106">
        <v>2640000</v>
      </c>
      <c r="D4" s="105" t="s">
        <v>139</v>
      </c>
      <c r="E4" s="105" t="s">
        <v>117</v>
      </c>
      <c r="F4" s="105" t="s">
        <v>118</v>
      </c>
      <c r="G4" s="107" t="s">
        <v>208</v>
      </c>
      <c r="H4" s="107" t="s">
        <v>222</v>
      </c>
      <c r="I4" s="131"/>
    </row>
    <row r="5" spans="1:9" s="60" customFormat="1" ht="23.25" customHeight="1" x14ac:dyDescent="0.15">
      <c r="A5" s="121" t="s">
        <v>207</v>
      </c>
      <c r="B5" s="105" t="s">
        <v>133</v>
      </c>
      <c r="C5" s="106">
        <v>3960000</v>
      </c>
      <c r="D5" s="105" t="s">
        <v>138</v>
      </c>
      <c r="E5" s="105" t="s">
        <v>117</v>
      </c>
      <c r="F5" s="105" t="s">
        <v>118</v>
      </c>
      <c r="G5" s="107" t="s">
        <v>208</v>
      </c>
      <c r="H5" s="107" t="s">
        <v>209</v>
      </c>
      <c r="I5" s="107"/>
    </row>
    <row r="6" spans="1:9" s="60" customFormat="1" ht="23.25" customHeight="1" x14ac:dyDescent="0.15">
      <c r="A6" s="121" t="s">
        <v>182</v>
      </c>
      <c r="B6" s="105" t="s">
        <v>132</v>
      </c>
      <c r="C6" s="106">
        <v>6000000</v>
      </c>
      <c r="D6" s="105" t="s">
        <v>139</v>
      </c>
      <c r="E6" s="105" t="s">
        <v>117</v>
      </c>
      <c r="F6" s="105" t="s">
        <v>118</v>
      </c>
      <c r="G6" s="107" t="s">
        <v>155</v>
      </c>
      <c r="H6" s="107" t="s">
        <v>183</v>
      </c>
      <c r="I6" s="107"/>
    </row>
    <row r="7" spans="1:9" s="60" customFormat="1" ht="23.25" customHeight="1" x14ac:dyDescent="0.15">
      <c r="A7" s="121" t="s">
        <v>185</v>
      </c>
      <c r="B7" s="105" t="s">
        <v>132</v>
      </c>
      <c r="C7" s="106">
        <v>6895680</v>
      </c>
      <c r="D7" s="105" t="s">
        <v>139</v>
      </c>
      <c r="E7" s="105" t="s">
        <v>117</v>
      </c>
      <c r="F7" s="105" t="s">
        <v>118</v>
      </c>
      <c r="G7" s="107" t="s">
        <v>155</v>
      </c>
      <c r="H7" s="107" t="s">
        <v>186</v>
      </c>
      <c r="I7" s="107"/>
    </row>
    <row r="8" spans="1:9" s="60" customFormat="1" ht="23.25" customHeight="1" x14ac:dyDescent="0.15">
      <c r="A8" s="121" t="s">
        <v>210</v>
      </c>
      <c r="B8" s="105" t="s">
        <v>128</v>
      </c>
      <c r="C8" s="106">
        <v>3798000</v>
      </c>
      <c r="D8" s="105" t="s">
        <v>140</v>
      </c>
      <c r="E8" s="105" t="s">
        <v>117</v>
      </c>
      <c r="F8" s="105" t="s">
        <v>118</v>
      </c>
      <c r="G8" s="107" t="s">
        <v>213</v>
      </c>
      <c r="H8" s="107" t="s">
        <v>211</v>
      </c>
      <c r="I8" s="107"/>
    </row>
    <row r="9" spans="1:9" s="60" customFormat="1" ht="23.25" customHeight="1" x14ac:dyDescent="0.15">
      <c r="A9" s="121" t="s">
        <v>237</v>
      </c>
      <c r="B9" s="105" t="s">
        <v>115</v>
      </c>
      <c r="C9" s="106">
        <v>4140000</v>
      </c>
      <c r="D9" s="105" t="s">
        <v>140</v>
      </c>
      <c r="E9" s="105" t="s">
        <v>117</v>
      </c>
      <c r="F9" s="105" t="s">
        <v>118</v>
      </c>
      <c r="G9" s="107" t="s">
        <v>208</v>
      </c>
      <c r="H9" s="107" t="s">
        <v>211</v>
      </c>
      <c r="I9" s="107"/>
    </row>
    <row r="10" spans="1:9" s="60" customFormat="1" ht="23.25" customHeight="1" x14ac:dyDescent="0.15">
      <c r="A10" s="132" t="s">
        <v>212</v>
      </c>
      <c r="B10" s="108" t="s">
        <v>131</v>
      </c>
      <c r="C10" s="106">
        <v>10903200</v>
      </c>
      <c r="D10" s="105" t="s">
        <v>141</v>
      </c>
      <c r="E10" s="105" t="s">
        <v>117</v>
      </c>
      <c r="F10" s="105" t="s">
        <v>118</v>
      </c>
      <c r="G10" s="107" t="s">
        <v>213</v>
      </c>
      <c r="H10" s="107" t="s">
        <v>211</v>
      </c>
      <c r="I10" s="107"/>
    </row>
    <row r="11" spans="1:9" s="60" customFormat="1" ht="23.25" customHeight="1" x14ac:dyDescent="0.15">
      <c r="A11" s="133" t="s">
        <v>217</v>
      </c>
      <c r="B11" s="108" t="s">
        <v>116</v>
      </c>
      <c r="C11" s="134">
        <v>11959200</v>
      </c>
      <c r="D11" s="105" t="s">
        <v>142</v>
      </c>
      <c r="E11" s="105" t="s">
        <v>117</v>
      </c>
      <c r="F11" s="105" t="s">
        <v>118</v>
      </c>
      <c r="G11" s="107" t="s">
        <v>208</v>
      </c>
      <c r="H11" s="107" t="s">
        <v>211</v>
      </c>
      <c r="I11" s="107"/>
    </row>
    <row r="12" spans="1:9" s="60" customFormat="1" ht="23.25" customHeight="1" x14ac:dyDescent="0.15">
      <c r="A12" s="133" t="s">
        <v>218</v>
      </c>
      <c r="B12" s="105" t="s">
        <v>129</v>
      </c>
      <c r="C12" s="134">
        <v>1867200</v>
      </c>
      <c r="D12" s="105" t="s">
        <v>142</v>
      </c>
      <c r="E12" s="105" t="s">
        <v>117</v>
      </c>
      <c r="F12" s="105" t="s">
        <v>118</v>
      </c>
      <c r="G12" s="107" t="s">
        <v>208</v>
      </c>
      <c r="H12" s="107" t="s">
        <v>211</v>
      </c>
      <c r="I12" s="107"/>
    </row>
    <row r="13" spans="1:9" s="60" customFormat="1" ht="23.25" customHeight="1" x14ac:dyDescent="0.15">
      <c r="A13" s="133" t="s">
        <v>235</v>
      </c>
      <c r="B13" s="105" t="s">
        <v>144</v>
      </c>
      <c r="C13" s="134">
        <v>1620000</v>
      </c>
      <c r="D13" s="105" t="s">
        <v>140</v>
      </c>
      <c r="E13" s="105" t="s">
        <v>117</v>
      </c>
      <c r="F13" s="105" t="s">
        <v>118</v>
      </c>
      <c r="G13" s="105" t="s">
        <v>208</v>
      </c>
      <c r="H13" s="105" t="s">
        <v>160</v>
      </c>
      <c r="I13" s="107"/>
    </row>
    <row r="14" spans="1:9" s="60" customFormat="1" ht="23.25" customHeight="1" x14ac:dyDescent="0.15">
      <c r="A14" s="133" t="s">
        <v>236</v>
      </c>
      <c r="B14" s="105" t="s">
        <v>143</v>
      </c>
      <c r="C14" s="134">
        <v>1195200</v>
      </c>
      <c r="D14" s="105" t="s">
        <v>142</v>
      </c>
      <c r="E14" s="105" t="s">
        <v>117</v>
      </c>
      <c r="F14" s="105" t="s">
        <v>118</v>
      </c>
      <c r="G14" s="105" t="s">
        <v>155</v>
      </c>
      <c r="H14" s="105" t="s">
        <v>160</v>
      </c>
      <c r="I14" s="107"/>
    </row>
    <row r="15" spans="1:9" s="60" customFormat="1" ht="23.25" customHeight="1" x14ac:dyDescent="0.15">
      <c r="A15" s="130" t="s">
        <v>214</v>
      </c>
      <c r="B15" s="108" t="s">
        <v>150</v>
      </c>
      <c r="C15" s="134">
        <v>966400000</v>
      </c>
      <c r="D15" s="105" t="s">
        <v>142</v>
      </c>
      <c r="E15" s="105" t="s">
        <v>117</v>
      </c>
      <c r="F15" s="105" t="s">
        <v>118</v>
      </c>
      <c r="G15" s="107" t="s">
        <v>208</v>
      </c>
      <c r="H15" s="107" t="s">
        <v>211</v>
      </c>
      <c r="I15" s="107"/>
    </row>
    <row r="16" spans="1:9" s="60" customFormat="1" ht="23.25" customHeight="1" x14ac:dyDescent="0.15">
      <c r="A16" s="109" t="s">
        <v>228</v>
      </c>
      <c r="B16" s="108" t="s">
        <v>130</v>
      </c>
      <c r="C16" s="106">
        <v>131000000</v>
      </c>
      <c r="D16" s="105" t="s">
        <v>146</v>
      </c>
      <c r="E16" s="105" t="s">
        <v>117</v>
      </c>
      <c r="F16" s="105" t="s">
        <v>118</v>
      </c>
      <c r="G16" s="107" t="s">
        <v>208</v>
      </c>
      <c r="H16" s="107" t="s">
        <v>229</v>
      </c>
      <c r="I16" s="107"/>
    </row>
    <row r="17" spans="1:9" s="60" customFormat="1" ht="23.25" customHeight="1" x14ac:dyDescent="0.15">
      <c r="A17" s="109" t="s">
        <v>230</v>
      </c>
      <c r="B17" s="108" t="s">
        <v>147</v>
      </c>
      <c r="C17" s="106">
        <v>30422700</v>
      </c>
      <c r="D17" s="105" t="s">
        <v>148</v>
      </c>
      <c r="E17" s="105" t="s">
        <v>117</v>
      </c>
      <c r="F17" s="105" t="s">
        <v>118</v>
      </c>
      <c r="G17" s="105" t="s">
        <v>208</v>
      </c>
      <c r="H17" s="105" t="s">
        <v>231</v>
      </c>
      <c r="I17" s="107"/>
    </row>
    <row r="18" spans="1:9" s="60" customFormat="1" ht="23.25" customHeight="1" x14ac:dyDescent="0.15">
      <c r="A18" s="122" t="s">
        <v>157</v>
      </c>
      <c r="B18" s="123" t="s">
        <v>161</v>
      </c>
      <c r="C18" s="124">
        <v>2600000</v>
      </c>
      <c r="D18" s="125" t="s">
        <v>162</v>
      </c>
      <c r="E18" s="125" t="s">
        <v>156</v>
      </c>
      <c r="F18" s="125" t="s">
        <v>163</v>
      </c>
      <c r="G18" s="126" t="s">
        <v>163</v>
      </c>
      <c r="H18" s="126" t="s">
        <v>164</v>
      </c>
      <c r="I18" s="126"/>
    </row>
    <row r="19" spans="1:9" s="60" customFormat="1" ht="23.25" customHeight="1" x14ac:dyDescent="0.15">
      <c r="A19" s="122" t="s">
        <v>166</v>
      </c>
      <c r="B19" s="123" t="s">
        <v>167</v>
      </c>
      <c r="C19" s="124">
        <v>2297000</v>
      </c>
      <c r="D19" s="125" t="s">
        <v>168</v>
      </c>
      <c r="E19" s="125" t="s">
        <v>169</v>
      </c>
      <c r="F19" s="125" t="s">
        <v>170</v>
      </c>
      <c r="G19" s="126" t="s">
        <v>170</v>
      </c>
      <c r="H19" s="126" t="s">
        <v>170</v>
      </c>
      <c r="I19" s="126"/>
    </row>
    <row r="20" spans="1:9" s="60" customFormat="1" ht="23.25" customHeight="1" x14ac:dyDescent="0.15">
      <c r="A20" s="122" t="s">
        <v>176</v>
      </c>
      <c r="B20" s="123" t="s">
        <v>177</v>
      </c>
      <c r="C20" s="124">
        <v>10120000</v>
      </c>
      <c r="D20" s="125" t="s">
        <v>178</v>
      </c>
      <c r="E20" s="125" t="s">
        <v>178</v>
      </c>
      <c r="F20" s="125" t="s">
        <v>179</v>
      </c>
      <c r="G20" s="125" t="s">
        <v>180</v>
      </c>
      <c r="H20" s="126" t="s">
        <v>181</v>
      </c>
      <c r="I20" s="126"/>
    </row>
    <row r="21" spans="1:9" s="60" customFormat="1" ht="23.25" customHeight="1" x14ac:dyDescent="0.15">
      <c r="A21" s="122" t="s">
        <v>159</v>
      </c>
      <c r="B21" s="123" t="s">
        <v>188</v>
      </c>
      <c r="C21" s="124">
        <v>990000</v>
      </c>
      <c r="D21" s="125" t="s">
        <v>189</v>
      </c>
      <c r="E21" s="125" t="s">
        <v>190</v>
      </c>
      <c r="F21" s="125" t="s">
        <v>191</v>
      </c>
      <c r="G21" s="126" t="s">
        <v>192</v>
      </c>
      <c r="H21" s="126" t="s">
        <v>193</v>
      </c>
      <c r="I21" s="126"/>
    </row>
    <row r="22" spans="1:9" s="60" customFormat="1" ht="23.25" customHeight="1" x14ac:dyDescent="0.15">
      <c r="A22" s="122" t="s">
        <v>158</v>
      </c>
      <c r="B22" s="123" t="s">
        <v>194</v>
      </c>
      <c r="C22" s="124">
        <v>800000</v>
      </c>
      <c r="D22" s="125" t="s">
        <v>195</v>
      </c>
      <c r="E22" s="125" t="s">
        <v>196</v>
      </c>
      <c r="F22" s="125" t="s">
        <v>197</v>
      </c>
      <c r="G22" s="126" t="s">
        <v>179</v>
      </c>
      <c r="H22" s="126" t="s">
        <v>179</v>
      </c>
      <c r="I22" s="126"/>
    </row>
    <row r="23" spans="1:9" s="60" customFormat="1" ht="23.25" customHeight="1" x14ac:dyDescent="0.15">
      <c r="A23" s="122" t="s">
        <v>201</v>
      </c>
      <c r="B23" s="123" t="s">
        <v>200</v>
      </c>
      <c r="C23" s="124">
        <v>864000</v>
      </c>
      <c r="D23" s="125" t="s">
        <v>202</v>
      </c>
      <c r="E23" s="125" t="s">
        <v>203</v>
      </c>
      <c r="F23" s="125" t="s">
        <v>204</v>
      </c>
      <c r="G23" s="126" t="s">
        <v>205</v>
      </c>
      <c r="H23" s="126" t="s">
        <v>206</v>
      </c>
      <c r="I23" s="126"/>
    </row>
    <row r="24" spans="1:9" s="60" customFormat="1" ht="23.25" customHeight="1" x14ac:dyDescent="0.15">
      <c r="A24" s="122" t="s">
        <v>223</v>
      </c>
      <c r="B24" s="123" t="s">
        <v>224</v>
      </c>
      <c r="C24" s="124">
        <v>7400000</v>
      </c>
      <c r="D24" s="125" t="s">
        <v>225</v>
      </c>
      <c r="E24" s="125" t="s">
        <v>164</v>
      </c>
      <c r="F24" s="125" t="s">
        <v>226</v>
      </c>
      <c r="G24" s="126" t="s">
        <v>227</v>
      </c>
      <c r="H24" s="126" t="s">
        <v>211</v>
      </c>
      <c r="I24" s="126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A10" zoomScale="115" zoomScaleNormal="115" workbookViewId="0">
      <selection activeCell="C28" sqref="C28"/>
    </sheetView>
  </sheetViews>
  <sheetFormatPr defaultRowHeight="13.5" x14ac:dyDescent="0.15"/>
  <cols>
    <col min="1" max="1" width="16.109375" style="2" customWidth="1"/>
    <col min="2" max="2" width="31.44140625" style="2" customWidth="1"/>
    <col min="3" max="3" width="13.33203125" style="2" customWidth="1"/>
    <col min="4" max="8" width="12.21875" style="2" customWidth="1"/>
    <col min="9" max="9" width="9.33203125" style="84" customWidth="1"/>
  </cols>
  <sheetData>
    <row r="1" spans="1:9" ht="25.5" x14ac:dyDescent="0.15">
      <c r="A1" s="137" t="s">
        <v>11</v>
      </c>
      <c r="B1" s="137"/>
      <c r="C1" s="137"/>
      <c r="D1" s="137"/>
      <c r="E1" s="137"/>
      <c r="F1" s="137"/>
      <c r="G1" s="137"/>
      <c r="H1" s="137"/>
      <c r="I1" s="137"/>
    </row>
    <row r="2" spans="1:9" ht="25.5" x14ac:dyDescent="0.15">
      <c r="A2" s="140" t="s">
        <v>86</v>
      </c>
      <c r="B2" s="140"/>
      <c r="C2" s="51"/>
      <c r="D2" s="51"/>
      <c r="E2" s="51"/>
      <c r="F2" s="51"/>
      <c r="G2" s="51"/>
      <c r="H2" s="51"/>
      <c r="I2" s="83" t="s">
        <v>66</v>
      </c>
    </row>
    <row r="3" spans="1:9" ht="22.5" customHeight="1" x14ac:dyDescent="0.15">
      <c r="A3" s="4" t="s">
        <v>3</v>
      </c>
      <c r="B3" s="5" t="s">
        <v>4</v>
      </c>
      <c r="C3" s="5" t="s">
        <v>61</v>
      </c>
      <c r="D3" s="5" t="s">
        <v>62</v>
      </c>
      <c r="E3" s="5" t="s">
        <v>67</v>
      </c>
      <c r="F3" s="5" t="s">
        <v>63</v>
      </c>
      <c r="G3" s="5" t="s">
        <v>64</v>
      </c>
      <c r="H3" s="5" t="s">
        <v>65</v>
      </c>
      <c r="I3" s="5" t="s">
        <v>77</v>
      </c>
    </row>
    <row r="4" spans="1:9" s="60" customFormat="1" ht="22.5" customHeight="1" x14ac:dyDescent="0.15">
      <c r="A4" s="110" t="s">
        <v>134</v>
      </c>
      <c r="B4" s="130" t="s">
        <v>220</v>
      </c>
      <c r="C4" s="105" t="s">
        <v>114</v>
      </c>
      <c r="D4" s="106">
        <v>2640000</v>
      </c>
      <c r="E4" s="111" t="s">
        <v>113</v>
      </c>
      <c r="F4" s="106">
        <v>220000</v>
      </c>
      <c r="G4" s="111" t="s">
        <v>31</v>
      </c>
      <c r="H4" s="106">
        <v>220000</v>
      </c>
      <c r="I4" s="131"/>
    </row>
    <row r="5" spans="1:9" s="60" customFormat="1" ht="22.5" customHeight="1" x14ac:dyDescent="0.15">
      <c r="A5" s="110" t="s">
        <v>112</v>
      </c>
      <c r="B5" s="121" t="s">
        <v>207</v>
      </c>
      <c r="C5" s="105" t="s">
        <v>133</v>
      </c>
      <c r="D5" s="106">
        <v>3960000</v>
      </c>
      <c r="E5" s="111" t="s">
        <v>113</v>
      </c>
      <c r="F5" s="106">
        <v>330000</v>
      </c>
      <c r="G5" s="111" t="s">
        <v>31</v>
      </c>
      <c r="H5" s="106">
        <v>330000</v>
      </c>
      <c r="I5" s="107"/>
    </row>
    <row r="6" spans="1:9" s="60" customFormat="1" ht="22.5" customHeight="1" x14ac:dyDescent="0.15">
      <c r="A6" s="110" t="s">
        <v>112</v>
      </c>
      <c r="B6" s="121" t="s">
        <v>184</v>
      </c>
      <c r="C6" s="105" t="s">
        <v>136</v>
      </c>
      <c r="D6" s="106">
        <v>6000000</v>
      </c>
      <c r="E6" s="111" t="s">
        <v>31</v>
      </c>
      <c r="F6" s="106">
        <v>314400</v>
      </c>
      <c r="G6" s="111" t="s">
        <v>31</v>
      </c>
      <c r="H6" s="106">
        <v>314400</v>
      </c>
      <c r="I6" s="107"/>
    </row>
    <row r="7" spans="1:9" s="60" customFormat="1" ht="22.5" customHeight="1" x14ac:dyDescent="0.15">
      <c r="A7" s="110" t="s">
        <v>112</v>
      </c>
      <c r="B7" s="121" t="s">
        <v>187</v>
      </c>
      <c r="C7" s="105" t="s">
        <v>132</v>
      </c>
      <c r="D7" s="106">
        <v>6895680</v>
      </c>
      <c r="E7" s="111" t="s">
        <v>31</v>
      </c>
      <c r="F7" s="106">
        <v>574640</v>
      </c>
      <c r="G7" s="111" t="s">
        <v>31</v>
      </c>
      <c r="H7" s="106">
        <v>574640</v>
      </c>
      <c r="I7" s="107"/>
    </row>
    <row r="8" spans="1:9" s="60" customFormat="1" ht="22.5" customHeight="1" x14ac:dyDescent="0.15">
      <c r="A8" s="110" t="s">
        <v>86</v>
      </c>
      <c r="B8" s="121" t="s">
        <v>210</v>
      </c>
      <c r="C8" s="105" t="s">
        <v>128</v>
      </c>
      <c r="D8" s="106">
        <v>3798000</v>
      </c>
      <c r="E8" s="111" t="s">
        <v>31</v>
      </c>
      <c r="F8" s="106">
        <v>300000</v>
      </c>
      <c r="G8" s="111" t="s">
        <v>31</v>
      </c>
      <c r="H8" s="106">
        <v>300000</v>
      </c>
      <c r="I8" s="107"/>
    </row>
    <row r="9" spans="1:9" s="60" customFormat="1" ht="22.5" customHeight="1" x14ac:dyDescent="0.15">
      <c r="A9" s="110" t="s">
        <v>112</v>
      </c>
      <c r="B9" s="121" t="s">
        <v>237</v>
      </c>
      <c r="C9" s="105" t="s">
        <v>115</v>
      </c>
      <c r="D9" s="106">
        <v>4140000</v>
      </c>
      <c r="E9" s="111" t="s">
        <v>31</v>
      </c>
      <c r="F9" s="106">
        <v>345000</v>
      </c>
      <c r="G9" s="111" t="s">
        <v>31</v>
      </c>
      <c r="H9" s="106">
        <v>345000</v>
      </c>
      <c r="I9" s="107"/>
    </row>
    <row r="10" spans="1:9" s="60" customFormat="1" ht="22.5" customHeight="1" x14ac:dyDescent="0.15">
      <c r="A10" s="110" t="s">
        <v>135</v>
      </c>
      <c r="B10" s="132" t="s">
        <v>212</v>
      </c>
      <c r="C10" s="108" t="s">
        <v>131</v>
      </c>
      <c r="D10" s="106">
        <v>10903200</v>
      </c>
      <c r="E10" s="111" t="s">
        <v>31</v>
      </c>
      <c r="F10" s="106">
        <v>908600</v>
      </c>
      <c r="G10" s="111" t="s">
        <v>31</v>
      </c>
      <c r="H10" s="106">
        <v>908600</v>
      </c>
      <c r="I10" s="107"/>
    </row>
    <row r="11" spans="1:9" s="60" customFormat="1" ht="22.5" customHeight="1" x14ac:dyDescent="0.15">
      <c r="A11" s="110" t="s">
        <v>112</v>
      </c>
      <c r="B11" s="133" t="s">
        <v>216</v>
      </c>
      <c r="C11" s="108" t="s">
        <v>116</v>
      </c>
      <c r="D11" s="134">
        <v>11959200</v>
      </c>
      <c r="E11" s="111" t="s">
        <v>31</v>
      </c>
      <c r="F11" s="134">
        <v>996600</v>
      </c>
      <c r="G11" s="111" t="s">
        <v>31</v>
      </c>
      <c r="H11" s="134">
        <v>996600</v>
      </c>
      <c r="I11" s="107"/>
    </row>
    <row r="12" spans="1:9" s="60" customFormat="1" ht="22.5" customHeight="1" x14ac:dyDescent="0.15">
      <c r="A12" s="110" t="s">
        <v>86</v>
      </c>
      <c r="B12" s="133" t="s">
        <v>219</v>
      </c>
      <c r="C12" s="105" t="s">
        <v>129</v>
      </c>
      <c r="D12" s="134">
        <v>1867200</v>
      </c>
      <c r="E12" s="111" t="s">
        <v>31</v>
      </c>
      <c r="F12" s="134">
        <v>155600</v>
      </c>
      <c r="G12" s="111" t="s">
        <v>31</v>
      </c>
      <c r="H12" s="134">
        <v>155600</v>
      </c>
      <c r="I12" s="107"/>
    </row>
    <row r="13" spans="1:9" s="60" customFormat="1" ht="22.5" customHeight="1" x14ac:dyDescent="0.15">
      <c r="A13" s="110" t="s">
        <v>86</v>
      </c>
      <c r="B13" s="133" t="s">
        <v>233</v>
      </c>
      <c r="C13" s="105" t="s">
        <v>145</v>
      </c>
      <c r="D13" s="134">
        <v>1620000</v>
      </c>
      <c r="E13" s="111" t="s">
        <v>31</v>
      </c>
      <c r="F13" s="134">
        <v>135000</v>
      </c>
      <c r="G13" s="111" t="s">
        <v>31</v>
      </c>
      <c r="H13" s="134">
        <v>135000</v>
      </c>
      <c r="I13" s="107"/>
    </row>
    <row r="14" spans="1:9" s="60" customFormat="1" ht="22.5" customHeight="1" x14ac:dyDescent="0.15">
      <c r="A14" s="110" t="s">
        <v>112</v>
      </c>
      <c r="B14" s="133" t="s">
        <v>234</v>
      </c>
      <c r="C14" s="105" t="s">
        <v>143</v>
      </c>
      <c r="D14" s="134">
        <v>1195200</v>
      </c>
      <c r="E14" s="111" t="s">
        <v>31</v>
      </c>
      <c r="F14" s="134">
        <v>99600</v>
      </c>
      <c r="G14" s="111" t="s">
        <v>31</v>
      </c>
      <c r="H14" s="134">
        <v>99600</v>
      </c>
      <c r="I14" s="107"/>
    </row>
    <row r="15" spans="1:9" s="60" customFormat="1" ht="22.5" customHeight="1" x14ac:dyDescent="0.15">
      <c r="A15" s="110" t="s">
        <v>112</v>
      </c>
      <c r="B15" s="130" t="s">
        <v>215</v>
      </c>
      <c r="C15" s="108" t="s">
        <v>150</v>
      </c>
      <c r="D15" s="134">
        <v>966400000</v>
      </c>
      <c r="E15" s="111" t="s">
        <v>31</v>
      </c>
      <c r="F15" s="134">
        <v>67788480</v>
      </c>
      <c r="G15" s="111" t="s">
        <v>31</v>
      </c>
      <c r="H15" s="134">
        <v>67788480</v>
      </c>
      <c r="I15" s="107"/>
    </row>
    <row r="16" spans="1:9" s="60" customFormat="1" ht="22.5" customHeight="1" x14ac:dyDescent="0.15">
      <c r="A16" s="110" t="s">
        <v>112</v>
      </c>
      <c r="B16" s="109" t="s">
        <v>228</v>
      </c>
      <c r="C16" s="108" t="s">
        <v>130</v>
      </c>
      <c r="D16" s="106">
        <v>131000000</v>
      </c>
      <c r="E16" s="111" t="s">
        <v>31</v>
      </c>
      <c r="F16" s="106">
        <v>9242700</v>
      </c>
      <c r="G16" s="111" t="s">
        <v>31</v>
      </c>
      <c r="H16" s="106">
        <v>9242700</v>
      </c>
      <c r="I16" s="107"/>
    </row>
    <row r="17" spans="1:9" s="60" customFormat="1" ht="22.5" customHeight="1" x14ac:dyDescent="0.15">
      <c r="A17" s="110" t="s">
        <v>86</v>
      </c>
      <c r="B17" s="109" t="s">
        <v>232</v>
      </c>
      <c r="C17" s="108" t="s">
        <v>149</v>
      </c>
      <c r="D17" s="106">
        <v>30422700</v>
      </c>
      <c r="E17" s="111" t="s">
        <v>31</v>
      </c>
      <c r="F17" s="106">
        <v>1198470</v>
      </c>
      <c r="G17" s="111" t="s">
        <v>31</v>
      </c>
      <c r="H17" s="106">
        <v>1198470</v>
      </c>
      <c r="I17" s="107"/>
    </row>
    <row r="18" spans="1:9" s="60" customFormat="1" ht="22.5" customHeight="1" x14ac:dyDescent="0.15">
      <c r="A18" s="127" t="s">
        <v>86</v>
      </c>
      <c r="B18" s="122" t="s">
        <v>157</v>
      </c>
      <c r="C18" s="123" t="s">
        <v>165</v>
      </c>
      <c r="D18" s="124">
        <v>2600000</v>
      </c>
      <c r="E18" s="128" t="s">
        <v>31</v>
      </c>
      <c r="F18" s="128" t="s">
        <v>31</v>
      </c>
      <c r="G18" s="124">
        <v>2600000</v>
      </c>
      <c r="H18" s="124">
        <v>2600000</v>
      </c>
      <c r="I18" s="126"/>
    </row>
    <row r="19" spans="1:9" s="60" customFormat="1" ht="22.5" customHeight="1" x14ac:dyDescent="0.15">
      <c r="A19" s="127" t="s">
        <v>154</v>
      </c>
      <c r="B19" s="122" t="s">
        <v>166</v>
      </c>
      <c r="C19" s="123" t="s">
        <v>167</v>
      </c>
      <c r="D19" s="124">
        <v>2297000</v>
      </c>
      <c r="E19" s="128"/>
      <c r="F19" s="128"/>
      <c r="G19" s="124">
        <v>2297000</v>
      </c>
      <c r="H19" s="124">
        <v>2297000</v>
      </c>
      <c r="I19" s="126"/>
    </row>
    <row r="20" spans="1:9" s="60" customFormat="1" ht="22.5" customHeight="1" x14ac:dyDescent="0.15">
      <c r="A20" s="127" t="s">
        <v>154</v>
      </c>
      <c r="B20" s="122" t="s">
        <v>176</v>
      </c>
      <c r="C20" s="123" t="s">
        <v>177</v>
      </c>
      <c r="D20" s="124">
        <v>10120000</v>
      </c>
      <c r="E20" s="128"/>
      <c r="F20" s="128"/>
      <c r="G20" s="124">
        <v>10120000</v>
      </c>
      <c r="H20" s="124">
        <v>10120000</v>
      </c>
      <c r="I20" s="126"/>
    </row>
    <row r="21" spans="1:9" s="60" customFormat="1" ht="22.5" customHeight="1" x14ac:dyDescent="0.15">
      <c r="A21" s="127" t="s">
        <v>86</v>
      </c>
      <c r="B21" s="122" t="s">
        <v>159</v>
      </c>
      <c r="C21" s="123" t="s">
        <v>188</v>
      </c>
      <c r="D21" s="124">
        <v>990000</v>
      </c>
      <c r="E21" s="128"/>
      <c r="F21" s="128"/>
      <c r="G21" s="124">
        <v>990000</v>
      </c>
      <c r="H21" s="124">
        <v>990000</v>
      </c>
      <c r="I21" s="126"/>
    </row>
    <row r="22" spans="1:9" s="60" customFormat="1" ht="22.5" customHeight="1" x14ac:dyDescent="0.15">
      <c r="A22" s="127" t="s">
        <v>86</v>
      </c>
      <c r="B22" s="122" t="s">
        <v>158</v>
      </c>
      <c r="C22" s="123" t="s">
        <v>198</v>
      </c>
      <c r="D22" s="124">
        <v>800000</v>
      </c>
      <c r="E22" s="128"/>
      <c r="F22" s="128"/>
      <c r="G22" s="124">
        <v>800000</v>
      </c>
      <c r="H22" s="124">
        <v>800000</v>
      </c>
      <c r="I22" s="126"/>
    </row>
    <row r="23" spans="1:9" s="60" customFormat="1" ht="22.5" customHeight="1" x14ac:dyDescent="0.15">
      <c r="A23" s="127" t="s">
        <v>86</v>
      </c>
      <c r="B23" s="122" t="s">
        <v>199</v>
      </c>
      <c r="C23" s="123" t="s">
        <v>200</v>
      </c>
      <c r="D23" s="124">
        <v>864000</v>
      </c>
      <c r="E23" s="128"/>
      <c r="F23" s="128"/>
      <c r="G23" s="124">
        <v>864000</v>
      </c>
      <c r="H23" s="124">
        <v>864000</v>
      </c>
      <c r="I23" s="126"/>
    </row>
    <row r="24" spans="1:9" s="60" customFormat="1" ht="22.5" customHeight="1" x14ac:dyDescent="0.15">
      <c r="A24" s="127" t="s">
        <v>86</v>
      </c>
      <c r="B24" s="122" t="s">
        <v>223</v>
      </c>
      <c r="C24" s="123" t="s">
        <v>224</v>
      </c>
      <c r="D24" s="124">
        <v>7400000</v>
      </c>
      <c r="E24" s="128"/>
      <c r="F24" s="128"/>
      <c r="G24" s="124">
        <v>7400000</v>
      </c>
      <c r="H24" s="124">
        <v>7400000</v>
      </c>
      <c r="I24" s="126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="85" zoomScaleNormal="85" workbookViewId="0">
      <selection activeCell="H53" sqref="H53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37" t="s">
        <v>12</v>
      </c>
      <c r="B1" s="137"/>
      <c r="C1" s="137"/>
      <c r="D1" s="137"/>
      <c r="E1" s="137"/>
    </row>
    <row r="2" spans="1:5" ht="26.25" thickBot="1" x14ac:dyDescent="0.2">
      <c r="A2" s="21" t="s">
        <v>86</v>
      </c>
      <c r="B2" s="21"/>
      <c r="C2" s="20"/>
      <c r="D2" s="20"/>
      <c r="E2" s="52" t="s">
        <v>38</v>
      </c>
    </row>
    <row r="3" spans="1:5" ht="30" customHeight="1" x14ac:dyDescent="0.15">
      <c r="A3" s="141" t="s">
        <v>39</v>
      </c>
      <c r="B3" s="24" t="s">
        <v>40</v>
      </c>
      <c r="C3" s="144" t="s">
        <v>166</v>
      </c>
      <c r="D3" s="145"/>
      <c r="E3" s="146"/>
    </row>
    <row r="4" spans="1:5" ht="30" customHeight="1" x14ac:dyDescent="0.15">
      <c r="A4" s="142"/>
      <c r="B4" s="25" t="s">
        <v>41</v>
      </c>
      <c r="C4" s="15">
        <v>2312000</v>
      </c>
      <c r="D4" s="26" t="s">
        <v>42</v>
      </c>
      <c r="E4" s="23">
        <v>2297000</v>
      </c>
    </row>
    <row r="5" spans="1:5" ht="30" customHeight="1" x14ac:dyDescent="0.15">
      <c r="A5" s="142"/>
      <c r="B5" s="25" t="s">
        <v>43</v>
      </c>
      <c r="C5" s="13">
        <f>(+E5/C4)*100%</f>
        <v>0.99351211072664358</v>
      </c>
      <c r="D5" s="26" t="s">
        <v>18</v>
      </c>
      <c r="E5" s="23">
        <v>2297000</v>
      </c>
    </row>
    <row r="6" spans="1:5" ht="30" customHeight="1" x14ac:dyDescent="0.15">
      <c r="A6" s="142"/>
      <c r="B6" s="25" t="s">
        <v>17</v>
      </c>
      <c r="C6" s="14" t="s">
        <v>171</v>
      </c>
      <c r="D6" s="26" t="s">
        <v>68</v>
      </c>
      <c r="E6" s="19" t="s">
        <v>172</v>
      </c>
    </row>
    <row r="7" spans="1:5" ht="30" customHeight="1" x14ac:dyDescent="0.15">
      <c r="A7" s="142"/>
      <c r="B7" s="25" t="s">
        <v>44</v>
      </c>
      <c r="C7" s="27" t="s">
        <v>87</v>
      </c>
      <c r="D7" s="26" t="s">
        <v>45</v>
      </c>
      <c r="E7" s="19" t="s">
        <v>170</v>
      </c>
    </row>
    <row r="8" spans="1:5" ht="30" customHeight="1" x14ac:dyDescent="0.15">
      <c r="A8" s="142"/>
      <c r="B8" s="25" t="s">
        <v>46</v>
      </c>
      <c r="C8" s="27" t="s">
        <v>60</v>
      </c>
      <c r="D8" s="26" t="s">
        <v>20</v>
      </c>
      <c r="E8" s="28" t="s">
        <v>174</v>
      </c>
    </row>
    <row r="9" spans="1:5" ht="30" customHeight="1" thickBot="1" x14ac:dyDescent="0.2">
      <c r="A9" s="143"/>
      <c r="B9" s="29" t="s">
        <v>47</v>
      </c>
      <c r="C9" s="30" t="s">
        <v>88</v>
      </c>
      <c r="D9" s="31" t="s">
        <v>48</v>
      </c>
      <c r="E9" s="32" t="s">
        <v>173</v>
      </c>
    </row>
    <row r="10" spans="1:5" s="18" customFormat="1" ht="30" customHeight="1" x14ac:dyDescent="0.15">
      <c r="A10" s="141" t="s">
        <v>39</v>
      </c>
      <c r="B10" s="24" t="s">
        <v>40</v>
      </c>
      <c r="C10" s="144" t="s">
        <v>199</v>
      </c>
      <c r="D10" s="145"/>
      <c r="E10" s="146"/>
    </row>
    <row r="11" spans="1:5" s="18" customFormat="1" ht="30" customHeight="1" x14ac:dyDescent="0.15">
      <c r="A11" s="142"/>
      <c r="B11" s="25" t="s">
        <v>41</v>
      </c>
      <c r="C11" s="15">
        <v>891000</v>
      </c>
      <c r="D11" s="26" t="s">
        <v>42</v>
      </c>
      <c r="E11" s="23">
        <v>864000</v>
      </c>
    </row>
    <row r="12" spans="1:5" s="18" customFormat="1" ht="30" customHeight="1" x14ac:dyDescent="0.15">
      <c r="A12" s="142"/>
      <c r="B12" s="25" t="s">
        <v>43</v>
      </c>
      <c r="C12" s="13">
        <f>(+E12/C11)*100%</f>
        <v>0.96969696969696972</v>
      </c>
      <c r="D12" s="26" t="s">
        <v>18</v>
      </c>
      <c r="E12" s="23">
        <v>864000</v>
      </c>
    </row>
    <row r="13" spans="1:5" s="18" customFormat="1" ht="30" customHeight="1" x14ac:dyDescent="0.15">
      <c r="A13" s="142"/>
      <c r="B13" s="25" t="s">
        <v>17</v>
      </c>
      <c r="C13" s="14" t="s">
        <v>203</v>
      </c>
      <c r="D13" s="26" t="s">
        <v>68</v>
      </c>
      <c r="E13" s="19" t="s">
        <v>243</v>
      </c>
    </row>
    <row r="14" spans="1:5" s="18" customFormat="1" ht="30" customHeight="1" x14ac:dyDescent="0.15">
      <c r="A14" s="142"/>
      <c r="B14" s="25" t="s">
        <v>44</v>
      </c>
      <c r="C14" s="27" t="s">
        <v>87</v>
      </c>
      <c r="D14" s="26" t="s">
        <v>45</v>
      </c>
      <c r="E14" s="19" t="s">
        <v>204</v>
      </c>
    </row>
    <row r="15" spans="1:5" s="18" customFormat="1" ht="30" customHeight="1" x14ac:dyDescent="0.15">
      <c r="A15" s="142"/>
      <c r="B15" s="25" t="s">
        <v>46</v>
      </c>
      <c r="C15" s="27" t="s">
        <v>60</v>
      </c>
      <c r="D15" s="26" t="s">
        <v>20</v>
      </c>
      <c r="E15" s="28" t="s">
        <v>244</v>
      </c>
    </row>
    <row r="16" spans="1:5" s="18" customFormat="1" ht="30" customHeight="1" thickBot="1" x14ac:dyDescent="0.2">
      <c r="A16" s="143"/>
      <c r="B16" s="29" t="s">
        <v>47</v>
      </c>
      <c r="C16" s="30" t="s">
        <v>88</v>
      </c>
      <c r="D16" s="31" t="s">
        <v>48</v>
      </c>
      <c r="E16" s="32" t="s">
        <v>245</v>
      </c>
    </row>
    <row r="17" spans="1:5" s="18" customFormat="1" ht="30" customHeight="1" x14ac:dyDescent="0.15">
      <c r="A17" s="141" t="s">
        <v>39</v>
      </c>
      <c r="B17" s="24" t="s">
        <v>40</v>
      </c>
      <c r="C17" s="144" t="s">
        <v>246</v>
      </c>
      <c r="D17" s="145"/>
      <c r="E17" s="146"/>
    </row>
    <row r="18" spans="1:5" s="18" customFormat="1" ht="30" customHeight="1" x14ac:dyDescent="0.15">
      <c r="A18" s="142"/>
      <c r="B18" s="25" t="s">
        <v>41</v>
      </c>
      <c r="C18" s="15">
        <v>7865000</v>
      </c>
      <c r="D18" s="26" t="s">
        <v>42</v>
      </c>
      <c r="E18" s="23">
        <v>7400000</v>
      </c>
    </row>
    <row r="19" spans="1:5" s="18" customFormat="1" ht="30" customHeight="1" x14ac:dyDescent="0.15">
      <c r="A19" s="142"/>
      <c r="B19" s="25" t="s">
        <v>43</v>
      </c>
      <c r="C19" s="13">
        <f>(+E19/C18)*100%</f>
        <v>0.94087730451366813</v>
      </c>
      <c r="D19" s="26" t="s">
        <v>18</v>
      </c>
      <c r="E19" s="23">
        <v>7400000</v>
      </c>
    </row>
    <row r="20" spans="1:5" s="18" customFormat="1" ht="30" customHeight="1" x14ac:dyDescent="0.15">
      <c r="A20" s="142"/>
      <c r="B20" s="25" t="s">
        <v>17</v>
      </c>
      <c r="C20" s="14" t="s">
        <v>247</v>
      </c>
      <c r="D20" s="26" t="s">
        <v>68</v>
      </c>
      <c r="E20" s="19" t="s">
        <v>248</v>
      </c>
    </row>
    <row r="21" spans="1:5" s="18" customFormat="1" ht="30" customHeight="1" x14ac:dyDescent="0.15">
      <c r="A21" s="142"/>
      <c r="B21" s="25" t="s">
        <v>44</v>
      </c>
      <c r="C21" s="27" t="s">
        <v>87</v>
      </c>
      <c r="D21" s="26" t="s">
        <v>45</v>
      </c>
      <c r="E21" s="19" t="s">
        <v>191</v>
      </c>
    </row>
    <row r="22" spans="1:5" s="18" customFormat="1" ht="30" customHeight="1" x14ac:dyDescent="0.15">
      <c r="A22" s="142"/>
      <c r="B22" s="25" t="s">
        <v>46</v>
      </c>
      <c r="C22" s="27" t="s">
        <v>60</v>
      </c>
      <c r="D22" s="26" t="s">
        <v>20</v>
      </c>
      <c r="E22" s="28" t="s">
        <v>249</v>
      </c>
    </row>
    <row r="23" spans="1:5" s="18" customFormat="1" ht="30" customHeight="1" thickBot="1" x14ac:dyDescent="0.2">
      <c r="A23" s="143"/>
      <c r="B23" s="29" t="s">
        <v>47</v>
      </c>
      <c r="C23" s="30" t="s">
        <v>88</v>
      </c>
      <c r="D23" s="31" t="s">
        <v>48</v>
      </c>
      <c r="E23" s="32" t="s">
        <v>250</v>
      </c>
    </row>
    <row r="24" spans="1:5" s="18" customFormat="1" ht="30" customHeight="1" x14ac:dyDescent="0.15">
      <c r="A24" s="141" t="s">
        <v>39</v>
      </c>
      <c r="B24" s="24" t="s">
        <v>40</v>
      </c>
      <c r="C24" s="144" t="s">
        <v>251</v>
      </c>
      <c r="D24" s="145"/>
      <c r="E24" s="146"/>
    </row>
    <row r="25" spans="1:5" s="18" customFormat="1" ht="30" customHeight="1" x14ac:dyDescent="0.15">
      <c r="A25" s="142"/>
      <c r="B25" s="25" t="s">
        <v>41</v>
      </c>
      <c r="C25" s="15">
        <v>823510</v>
      </c>
      <c r="D25" s="26" t="s">
        <v>42</v>
      </c>
      <c r="E25" s="23">
        <v>800000</v>
      </c>
    </row>
    <row r="26" spans="1:5" s="18" customFormat="1" ht="30" customHeight="1" x14ac:dyDescent="0.15">
      <c r="A26" s="142"/>
      <c r="B26" s="25" t="s">
        <v>43</v>
      </c>
      <c r="C26" s="13">
        <f>(+E26/C25)*100%</f>
        <v>0.97145146992750542</v>
      </c>
      <c r="D26" s="26" t="s">
        <v>18</v>
      </c>
      <c r="E26" s="23">
        <v>800000</v>
      </c>
    </row>
    <row r="27" spans="1:5" s="18" customFormat="1" ht="30" customHeight="1" x14ac:dyDescent="0.15">
      <c r="A27" s="142"/>
      <c r="B27" s="25" t="s">
        <v>17</v>
      </c>
      <c r="C27" s="14" t="s">
        <v>196</v>
      </c>
      <c r="D27" s="26" t="s">
        <v>68</v>
      </c>
      <c r="E27" s="19" t="s">
        <v>252</v>
      </c>
    </row>
    <row r="28" spans="1:5" s="18" customFormat="1" ht="30" customHeight="1" x14ac:dyDescent="0.15">
      <c r="A28" s="142"/>
      <c r="B28" s="25" t="s">
        <v>44</v>
      </c>
      <c r="C28" s="27" t="s">
        <v>87</v>
      </c>
      <c r="D28" s="26" t="s">
        <v>45</v>
      </c>
      <c r="E28" s="19" t="s">
        <v>179</v>
      </c>
    </row>
    <row r="29" spans="1:5" s="18" customFormat="1" ht="30" customHeight="1" x14ac:dyDescent="0.15">
      <c r="A29" s="142"/>
      <c r="B29" s="25" t="s">
        <v>46</v>
      </c>
      <c r="C29" s="27" t="s">
        <v>60</v>
      </c>
      <c r="D29" s="26" t="s">
        <v>20</v>
      </c>
      <c r="E29" s="28" t="s">
        <v>253</v>
      </c>
    </row>
    <row r="30" spans="1:5" s="18" customFormat="1" ht="30" customHeight="1" thickBot="1" x14ac:dyDescent="0.2">
      <c r="A30" s="143"/>
      <c r="B30" s="29" t="s">
        <v>47</v>
      </c>
      <c r="C30" s="30" t="s">
        <v>88</v>
      </c>
      <c r="D30" s="31" t="s">
        <v>48</v>
      </c>
      <c r="E30" s="32" t="s">
        <v>254</v>
      </c>
    </row>
    <row r="31" spans="1:5" s="18" customFormat="1" ht="30" customHeight="1" x14ac:dyDescent="0.15">
      <c r="A31" s="141" t="s">
        <v>39</v>
      </c>
      <c r="B31" s="24" t="s">
        <v>40</v>
      </c>
      <c r="C31" s="144" t="s">
        <v>255</v>
      </c>
      <c r="D31" s="145"/>
      <c r="E31" s="146"/>
    </row>
    <row r="32" spans="1:5" s="18" customFormat="1" ht="30" customHeight="1" x14ac:dyDescent="0.15">
      <c r="A32" s="142"/>
      <c r="B32" s="25" t="s">
        <v>41</v>
      </c>
      <c r="C32" s="15">
        <v>1000000</v>
      </c>
      <c r="D32" s="26" t="s">
        <v>42</v>
      </c>
      <c r="E32" s="23">
        <v>990000</v>
      </c>
    </row>
    <row r="33" spans="1:5" s="18" customFormat="1" ht="30" customHeight="1" x14ac:dyDescent="0.15">
      <c r="A33" s="142"/>
      <c r="B33" s="25" t="s">
        <v>43</v>
      </c>
      <c r="C33" s="13">
        <f>(+E33/C32)*100%</f>
        <v>0.99</v>
      </c>
      <c r="D33" s="26" t="s">
        <v>18</v>
      </c>
      <c r="E33" s="23">
        <v>990000</v>
      </c>
    </row>
    <row r="34" spans="1:5" s="18" customFormat="1" ht="30" customHeight="1" x14ac:dyDescent="0.15">
      <c r="A34" s="142"/>
      <c r="B34" s="25" t="s">
        <v>17</v>
      </c>
      <c r="C34" s="14" t="s">
        <v>256</v>
      </c>
      <c r="D34" s="26" t="s">
        <v>68</v>
      </c>
      <c r="E34" s="19" t="s">
        <v>257</v>
      </c>
    </row>
    <row r="35" spans="1:5" s="18" customFormat="1" ht="30" customHeight="1" x14ac:dyDescent="0.15">
      <c r="A35" s="142"/>
      <c r="B35" s="25" t="s">
        <v>44</v>
      </c>
      <c r="C35" s="27" t="s">
        <v>87</v>
      </c>
      <c r="D35" s="26" t="s">
        <v>45</v>
      </c>
      <c r="E35" s="19" t="s">
        <v>191</v>
      </c>
    </row>
    <row r="36" spans="1:5" s="18" customFormat="1" ht="30" customHeight="1" x14ac:dyDescent="0.15">
      <c r="A36" s="142"/>
      <c r="B36" s="25" t="s">
        <v>46</v>
      </c>
      <c r="C36" s="27" t="s">
        <v>60</v>
      </c>
      <c r="D36" s="26" t="s">
        <v>20</v>
      </c>
      <c r="E36" s="28" t="s">
        <v>258</v>
      </c>
    </row>
    <row r="37" spans="1:5" s="18" customFormat="1" ht="30" customHeight="1" thickBot="1" x14ac:dyDescent="0.2">
      <c r="A37" s="143"/>
      <c r="B37" s="29" t="s">
        <v>47</v>
      </c>
      <c r="C37" s="30" t="s">
        <v>88</v>
      </c>
      <c r="D37" s="31" t="s">
        <v>48</v>
      </c>
      <c r="E37" s="32" t="s">
        <v>259</v>
      </c>
    </row>
    <row r="38" spans="1:5" s="18" customFormat="1" ht="30" customHeight="1" x14ac:dyDescent="0.15">
      <c r="A38" s="141" t="s">
        <v>39</v>
      </c>
      <c r="B38" s="24" t="s">
        <v>40</v>
      </c>
      <c r="C38" s="144" t="s">
        <v>157</v>
      </c>
      <c r="D38" s="145"/>
      <c r="E38" s="146"/>
    </row>
    <row r="39" spans="1:5" s="18" customFormat="1" ht="30" customHeight="1" x14ac:dyDescent="0.15">
      <c r="A39" s="142"/>
      <c r="B39" s="25" t="s">
        <v>41</v>
      </c>
      <c r="C39" s="15">
        <v>2785000</v>
      </c>
      <c r="D39" s="26" t="s">
        <v>42</v>
      </c>
      <c r="E39" s="23">
        <v>2600000</v>
      </c>
    </row>
    <row r="40" spans="1:5" s="18" customFormat="1" ht="30" customHeight="1" x14ac:dyDescent="0.15">
      <c r="A40" s="142"/>
      <c r="B40" s="25" t="s">
        <v>43</v>
      </c>
      <c r="C40" s="13">
        <f>(+E40/C39)*100%</f>
        <v>0.93357271095152605</v>
      </c>
      <c r="D40" s="26" t="s">
        <v>18</v>
      </c>
      <c r="E40" s="23">
        <v>2600000</v>
      </c>
    </row>
    <row r="41" spans="1:5" s="18" customFormat="1" ht="30" customHeight="1" x14ac:dyDescent="0.15">
      <c r="A41" s="142"/>
      <c r="B41" s="25" t="s">
        <v>17</v>
      </c>
      <c r="C41" s="14" t="s">
        <v>156</v>
      </c>
      <c r="D41" s="26" t="s">
        <v>68</v>
      </c>
      <c r="E41" s="19" t="s">
        <v>260</v>
      </c>
    </row>
    <row r="42" spans="1:5" s="18" customFormat="1" ht="30" customHeight="1" x14ac:dyDescent="0.15">
      <c r="A42" s="142"/>
      <c r="B42" s="25" t="s">
        <v>44</v>
      </c>
      <c r="C42" s="27" t="s">
        <v>87</v>
      </c>
      <c r="D42" s="26" t="s">
        <v>45</v>
      </c>
      <c r="E42" s="19" t="s">
        <v>163</v>
      </c>
    </row>
    <row r="43" spans="1:5" s="18" customFormat="1" ht="30" customHeight="1" x14ac:dyDescent="0.15">
      <c r="A43" s="142"/>
      <c r="B43" s="25" t="s">
        <v>46</v>
      </c>
      <c r="C43" s="27" t="s">
        <v>60</v>
      </c>
      <c r="D43" s="26" t="s">
        <v>20</v>
      </c>
      <c r="E43" s="28" t="s">
        <v>261</v>
      </c>
    </row>
    <row r="44" spans="1:5" s="18" customFormat="1" ht="30" customHeight="1" thickBot="1" x14ac:dyDescent="0.2">
      <c r="A44" s="143"/>
      <c r="B44" s="29" t="s">
        <v>47</v>
      </c>
      <c r="C44" s="30" t="s">
        <v>88</v>
      </c>
      <c r="D44" s="31" t="s">
        <v>48</v>
      </c>
      <c r="E44" s="32" t="s">
        <v>262</v>
      </c>
    </row>
  </sheetData>
  <mergeCells count="13">
    <mergeCell ref="A17:A23"/>
    <mergeCell ref="C17:E17"/>
    <mergeCell ref="A1:E1"/>
    <mergeCell ref="A3:A9"/>
    <mergeCell ref="C3:E3"/>
    <mergeCell ref="A10:A16"/>
    <mergeCell ref="C10:E10"/>
    <mergeCell ref="A24:A30"/>
    <mergeCell ref="C24:E24"/>
    <mergeCell ref="A31:A37"/>
    <mergeCell ref="C31:E31"/>
    <mergeCell ref="A38:A44"/>
    <mergeCell ref="C38:E3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40" zoomScale="85" zoomScaleNormal="85" workbookViewId="0">
      <selection activeCell="K60" sqref="K60"/>
    </sheetView>
  </sheetViews>
  <sheetFormatPr defaultRowHeight="13.5" x14ac:dyDescent="0.15"/>
  <cols>
    <col min="1" max="1" width="17.109375" style="2" customWidth="1"/>
    <col min="2" max="2" width="20.44140625" style="8" customWidth="1"/>
    <col min="3" max="3" width="23.33203125" style="8" customWidth="1"/>
    <col min="4" max="4" width="15.5546875" style="8" customWidth="1"/>
    <col min="5" max="6" width="15.5546875" style="2" customWidth="1"/>
  </cols>
  <sheetData>
    <row r="1" spans="1:6" ht="49.5" customHeight="1" x14ac:dyDescent="0.15">
      <c r="A1" s="137" t="s">
        <v>13</v>
      </c>
      <c r="B1" s="137"/>
      <c r="C1" s="137"/>
      <c r="D1" s="137"/>
      <c r="E1" s="137"/>
      <c r="F1" s="137"/>
    </row>
    <row r="2" spans="1:6" ht="26.25" thickBot="1" x14ac:dyDescent="0.2">
      <c r="A2" s="3" t="s">
        <v>86</v>
      </c>
      <c r="B2" s="6"/>
      <c r="C2" s="7"/>
      <c r="D2" s="7"/>
      <c r="E2" s="1"/>
      <c r="F2" s="53" t="s">
        <v>37</v>
      </c>
    </row>
    <row r="3" spans="1:6" s="18" customFormat="1" ht="25.5" customHeight="1" thickTop="1" x14ac:dyDescent="0.15">
      <c r="A3" s="33" t="s">
        <v>16</v>
      </c>
      <c r="B3" s="164" t="str">
        <f>계약현황공개!C3</f>
        <v>정화조 청소</v>
      </c>
      <c r="C3" s="165"/>
      <c r="D3" s="165"/>
      <c r="E3" s="165"/>
      <c r="F3" s="166"/>
    </row>
    <row r="4" spans="1:6" s="18" customFormat="1" ht="25.5" customHeight="1" x14ac:dyDescent="0.15">
      <c r="A4" s="167" t="s">
        <v>24</v>
      </c>
      <c r="B4" s="170" t="s">
        <v>17</v>
      </c>
      <c r="C4" s="170" t="s">
        <v>68</v>
      </c>
      <c r="D4" s="73" t="s">
        <v>25</v>
      </c>
      <c r="E4" s="73" t="s">
        <v>18</v>
      </c>
      <c r="F4" s="76" t="s">
        <v>90</v>
      </c>
    </row>
    <row r="5" spans="1:6" s="18" customFormat="1" ht="25.5" customHeight="1" x14ac:dyDescent="0.15">
      <c r="A5" s="168"/>
      <c r="B5" s="171"/>
      <c r="C5" s="171"/>
      <c r="D5" s="73" t="s">
        <v>26</v>
      </c>
      <c r="E5" s="73" t="s">
        <v>19</v>
      </c>
      <c r="F5" s="76" t="s">
        <v>27</v>
      </c>
    </row>
    <row r="6" spans="1:6" s="18" customFormat="1" ht="25.5" customHeight="1" x14ac:dyDescent="0.15">
      <c r="A6" s="168"/>
      <c r="B6" s="172" t="str">
        <f>계약현황공개!C6</f>
        <v>2020.11.13.</v>
      </c>
      <c r="C6" s="174" t="str">
        <f>계약현황공개!E6</f>
        <v>2020.11.13.~2020.11.17.</v>
      </c>
      <c r="D6" s="176">
        <f>계약현황공개!C4</f>
        <v>2312000</v>
      </c>
      <c r="E6" s="176">
        <f>계약현황공개!E5</f>
        <v>2297000</v>
      </c>
      <c r="F6" s="178">
        <f>E6/D6</f>
        <v>0.99351211072664358</v>
      </c>
    </row>
    <row r="7" spans="1:6" s="18" customFormat="1" ht="25.5" customHeight="1" x14ac:dyDescent="0.15">
      <c r="A7" s="169"/>
      <c r="B7" s="173"/>
      <c r="C7" s="175"/>
      <c r="D7" s="177"/>
      <c r="E7" s="177"/>
      <c r="F7" s="179"/>
    </row>
    <row r="8" spans="1:6" s="18" customFormat="1" ht="25.5" customHeight="1" x14ac:dyDescent="0.15">
      <c r="A8" s="150" t="s">
        <v>20</v>
      </c>
      <c r="B8" s="74" t="s">
        <v>21</v>
      </c>
      <c r="C8" s="74" t="s">
        <v>30</v>
      </c>
      <c r="D8" s="152" t="s">
        <v>22</v>
      </c>
      <c r="E8" s="153"/>
      <c r="F8" s="154"/>
    </row>
    <row r="9" spans="1:6" s="18" customFormat="1" ht="25.5" customHeight="1" x14ac:dyDescent="0.15">
      <c r="A9" s="151"/>
      <c r="B9" s="35" t="str">
        <f>계약현황공개!E8</f>
        <v>㈜평화기업(박형은)</v>
      </c>
      <c r="C9" s="35" t="s">
        <v>175</v>
      </c>
      <c r="D9" s="155" t="str">
        <f>계약현황공개!E9</f>
        <v>성남시 중원구 원터로 32(하대원동)</v>
      </c>
      <c r="E9" s="156"/>
      <c r="F9" s="157"/>
    </row>
    <row r="10" spans="1:6" s="18" customFormat="1" ht="25.5" customHeight="1" x14ac:dyDescent="0.15">
      <c r="A10" s="75" t="s">
        <v>29</v>
      </c>
      <c r="B10" s="158" t="s">
        <v>89</v>
      </c>
      <c r="C10" s="159"/>
      <c r="D10" s="159"/>
      <c r="E10" s="159"/>
      <c r="F10" s="160"/>
    </row>
    <row r="11" spans="1:6" s="18" customFormat="1" ht="25.5" customHeight="1" x14ac:dyDescent="0.15">
      <c r="A11" s="75" t="s">
        <v>28</v>
      </c>
      <c r="B11" s="161" t="s">
        <v>86</v>
      </c>
      <c r="C11" s="162"/>
      <c r="D11" s="162"/>
      <c r="E11" s="162"/>
      <c r="F11" s="163"/>
    </row>
    <row r="12" spans="1:6" s="18" customFormat="1" ht="25.5" customHeight="1" thickBot="1" x14ac:dyDescent="0.2">
      <c r="A12" s="34" t="s">
        <v>23</v>
      </c>
      <c r="B12" s="147"/>
      <c r="C12" s="148"/>
      <c r="D12" s="148"/>
      <c r="E12" s="148"/>
      <c r="F12" s="149"/>
    </row>
    <row r="13" spans="1:6" s="18" customFormat="1" ht="25.5" customHeight="1" thickTop="1" x14ac:dyDescent="0.15">
      <c r="A13" s="33" t="s">
        <v>16</v>
      </c>
      <c r="B13" s="164" t="str">
        <f>계약현황공개!C10</f>
        <v>방과후아카데미 주말전문체험 프로그램</v>
      </c>
      <c r="C13" s="165"/>
      <c r="D13" s="165"/>
      <c r="E13" s="165"/>
      <c r="F13" s="166"/>
    </row>
    <row r="14" spans="1:6" s="18" customFormat="1" ht="25.5" customHeight="1" x14ac:dyDescent="0.15">
      <c r="A14" s="167" t="s">
        <v>24</v>
      </c>
      <c r="B14" s="170" t="s">
        <v>17</v>
      </c>
      <c r="C14" s="170" t="s">
        <v>68</v>
      </c>
      <c r="D14" s="73" t="s">
        <v>25</v>
      </c>
      <c r="E14" s="73" t="s">
        <v>18</v>
      </c>
      <c r="F14" s="76" t="s">
        <v>90</v>
      </c>
    </row>
    <row r="15" spans="1:6" s="18" customFormat="1" ht="25.5" customHeight="1" x14ac:dyDescent="0.15">
      <c r="A15" s="168"/>
      <c r="B15" s="171"/>
      <c r="C15" s="171"/>
      <c r="D15" s="73" t="s">
        <v>26</v>
      </c>
      <c r="E15" s="73" t="s">
        <v>19</v>
      </c>
      <c r="F15" s="76" t="s">
        <v>27</v>
      </c>
    </row>
    <row r="16" spans="1:6" s="18" customFormat="1" ht="25.5" customHeight="1" x14ac:dyDescent="0.15">
      <c r="A16" s="168"/>
      <c r="B16" s="172" t="str">
        <f>계약현황공개!C13</f>
        <v>2020.11.14.</v>
      </c>
      <c r="C16" s="174" t="str">
        <f>계약현황공개!E13</f>
        <v>2020.11.14.~11.28.</v>
      </c>
      <c r="D16" s="176">
        <f>계약현황공개!C11</f>
        <v>891000</v>
      </c>
      <c r="E16" s="176">
        <f>계약현황공개!E12</f>
        <v>864000</v>
      </c>
      <c r="F16" s="178">
        <f>E16/D16</f>
        <v>0.96969696969696972</v>
      </c>
    </row>
    <row r="17" spans="1:6" s="18" customFormat="1" ht="25.5" customHeight="1" x14ac:dyDescent="0.15">
      <c r="A17" s="169"/>
      <c r="B17" s="173"/>
      <c r="C17" s="175"/>
      <c r="D17" s="177"/>
      <c r="E17" s="177"/>
      <c r="F17" s="179"/>
    </row>
    <row r="18" spans="1:6" s="18" customFormat="1" ht="25.5" customHeight="1" x14ac:dyDescent="0.15">
      <c r="A18" s="150" t="s">
        <v>20</v>
      </c>
      <c r="B18" s="94" t="s">
        <v>21</v>
      </c>
      <c r="C18" s="94" t="s">
        <v>30</v>
      </c>
      <c r="D18" s="152" t="s">
        <v>22</v>
      </c>
      <c r="E18" s="153"/>
      <c r="F18" s="154"/>
    </row>
    <row r="19" spans="1:6" s="18" customFormat="1" ht="25.5" customHeight="1" x14ac:dyDescent="0.15">
      <c r="A19" s="151"/>
      <c r="B19" s="104" t="str">
        <f>계약현황공개!E15</f>
        <v>와토코리아(한영운)</v>
      </c>
      <c r="C19" s="35" t="s">
        <v>263</v>
      </c>
      <c r="D19" s="155" t="str">
        <f>계약현황공개!E16</f>
        <v>서울시 서초구 본마을 4길 22(신원동)</v>
      </c>
      <c r="E19" s="156"/>
      <c r="F19" s="157"/>
    </row>
    <row r="20" spans="1:6" s="18" customFormat="1" ht="25.5" customHeight="1" x14ac:dyDescent="0.15">
      <c r="A20" s="75" t="s">
        <v>29</v>
      </c>
      <c r="B20" s="158" t="s">
        <v>89</v>
      </c>
      <c r="C20" s="159"/>
      <c r="D20" s="159"/>
      <c r="E20" s="159"/>
      <c r="F20" s="160"/>
    </row>
    <row r="21" spans="1:6" s="18" customFormat="1" ht="25.5" customHeight="1" x14ac:dyDescent="0.15">
      <c r="A21" s="75" t="s">
        <v>28</v>
      </c>
      <c r="B21" s="161" t="s">
        <v>86</v>
      </c>
      <c r="C21" s="162"/>
      <c r="D21" s="162"/>
      <c r="E21" s="162"/>
      <c r="F21" s="163"/>
    </row>
    <row r="22" spans="1:6" s="18" customFormat="1" ht="25.5" customHeight="1" thickBot="1" x14ac:dyDescent="0.2">
      <c r="A22" s="34" t="s">
        <v>23</v>
      </c>
      <c r="B22" s="147"/>
      <c r="C22" s="148"/>
      <c r="D22" s="148"/>
      <c r="E22" s="148"/>
      <c r="F22" s="149"/>
    </row>
    <row r="23" spans="1:6" s="18" customFormat="1" ht="25.5" customHeight="1" thickTop="1" x14ac:dyDescent="0.15">
      <c r="A23" s="33" t="s">
        <v>16</v>
      </c>
      <c r="B23" s="164" t="str">
        <f>계약현황공개!C17</f>
        <v>옥외 난간 녹막이 보수 공사</v>
      </c>
      <c r="C23" s="165"/>
      <c r="D23" s="165"/>
      <c r="E23" s="165"/>
      <c r="F23" s="166"/>
    </row>
    <row r="24" spans="1:6" s="18" customFormat="1" ht="25.5" customHeight="1" x14ac:dyDescent="0.15">
      <c r="A24" s="167" t="s">
        <v>24</v>
      </c>
      <c r="B24" s="170" t="s">
        <v>17</v>
      </c>
      <c r="C24" s="170" t="s">
        <v>68</v>
      </c>
      <c r="D24" s="73" t="s">
        <v>25</v>
      </c>
      <c r="E24" s="73" t="s">
        <v>18</v>
      </c>
      <c r="F24" s="76" t="s">
        <v>90</v>
      </c>
    </row>
    <row r="25" spans="1:6" s="18" customFormat="1" ht="25.5" customHeight="1" x14ac:dyDescent="0.15">
      <c r="A25" s="168"/>
      <c r="B25" s="171"/>
      <c r="C25" s="171"/>
      <c r="D25" s="73" t="s">
        <v>26</v>
      </c>
      <c r="E25" s="73" t="s">
        <v>19</v>
      </c>
      <c r="F25" s="76" t="s">
        <v>27</v>
      </c>
    </row>
    <row r="26" spans="1:6" s="18" customFormat="1" ht="25.5" customHeight="1" x14ac:dyDescent="0.15">
      <c r="A26" s="168"/>
      <c r="B26" s="172" t="str">
        <f>계약현황공개!C20</f>
        <v>2020.11.11.</v>
      </c>
      <c r="C26" s="174" t="str">
        <f>계약현황공개!E20</f>
        <v>2020.11.11.~2020.11.27.</v>
      </c>
      <c r="D26" s="176">
        <f>계약현황공개!C18</f>
        <v>7865000</v>
      </c>
      <c r="E26" s="176">
        <f>계약현황공개!E19</f>
        <v>7400000</v>
      </c>
      <c r="F26" s="178">
        <f>E26/D26</f>
        <v>0.94087730451366813</v>
      </c>
    </row>
    <row r="27" spans="1:6" s="18" customFormat="1" ht="25.5" customHeight="1" x14ac:dyDescent="0.15">
      <c r="A27" s="169"/>
      <c r="B27" s="173"/>
      <c r="C27" s="175"/>
      <c r="D27" s="177"/>
      <c r="E27" s="177"/>
      <c r="F27" s="179"/>
    </row>
    <row r="28" spans="1:6" s="18" customFormat="1" ht="25.5" customHeight="1" x14ac:dyDescent="0.15">
      <c r="A28" s="150" t="s">
        <v>20</v>
      </c>
      <c r="B28" s="120" t="s">
        <v>21</v>
      </c>
      <c r="C28" s="120" t="s">
        <v>30</v>
      </c>
      <c r="D28" s="152" t="s">
        <v>22</v>
      </c>
      <c r="E28" s="153"/>
      <c r="F28" s="154"/>
    </row>
    <row r="29" spans="1:6" s="18" customFormat="1" ht="25.5" customHeight="1" x14ac:dyDescent="0.15">
      <c r="A29" s="151"/>
      <c r="B29" s="104" t="str">
        <f>계약현황공개!E22</f>
        <v>주식회사 집텍(염경학)</v>
      </c>
      <c r="C29" s="35" t="s">
        <v>264</v>
      </c>
      <c r="D29" s="155" t="str">
        <f>계약현황공개!E23</f>
        <v>성남시 중원구 광명로 342번길 2(금광동)</v>
      </c>
      <c r="E29" s="156"/>
      <c r="F29" s="157"/>
    </row>
    <row r="30" spans="1:6" s="18" customFormat="1" ht="25.5" customHeight="1" x14ac:dyDescent="0.15">
      <c r="A30" s="75" t="s">
        <v>29</v>
      </c>
      <c r="B30" s="158" t="s">
        <v>89</v>
      </c>
      <c r="C30" s="159"/>
      <c r="D30" s="159"/>
      <c r="E30" s="159"/>
      <c r="F30" s="160"/>
    </row>
    <row r="31" spans="1:6" s="18" customFormat="1" ht="25.5" customHeight="1" x14ac:dyDescent="0.15">
      <c r="A31" s="75" t="s">
        <v>28</v>
      </c>
      <c r="B31" s="161" t="s">
        <v>86</v>
      </c>
      <c r="C31" s="162"/>
      <c r="D31" s="162"/>
      <c r="E31" s="162"/>
      <c r="F31" s="163"/>
    </row>
    <row r="32" spans="1:6" s="18" customFormat="1" ht="25.5" customHeight="1" thickBot="1" x14ac:dyDescent="0.2">
      <c r="A32" s="34" t="s">
        <v>23</v>
      </c>
      <c r="B32" s="147"/>
      <c r="C32" s="148"/>
      <c r="D32" s="148"/>
      <c r="E32" s="148"/>
      <c r="F32" s="149"/>
    </row>
    <row r="33" spans="1:6" s="18" customFormat="1" ht="25.5" customHeight="1" thickTop="1" x14ac:dyDescent="0.15">
      <c r="A33" s="33" t="s">
        <v>16</v>
      </c>
      <c r="B33" s="164" t="str">
        <f>+계약현황공개!C24</f>
        <v>공연장 수직사다리 등받이울 설치</v>
      </c>
      <c r="C33" s="165"/>
      <c r="D33" s="165"/>
      <c r="E33" s="165"/>
      <c r="F33" s="166"/>
    </row>
    <row r="34" spans="1:6" s="18" customFormat="1" ht="25.5" customHeight="1" x14ac:dyDescent="0.15">
      <c r="A34" s="167" t="s">
        <v>24</v>
      </c>
      <c r="B34" s="170" t="s">
        <v>17</v>
      </c>
      <c r="C34" s="170" t="s">
        <v>68</v>
      </c>
      <c r="D34" s="73" t="s">
        <v>25</v>
      </c>
      <c r="E34" s="73" t="s">
        <v>18</v>
      </c>
      <c r="F34" s="76" t="s">
        <v>90</v>
      </c>
    </row>
    <row r="35" spans="1:6" s="18" customFormat="1" ht="25.5" customHeight="1" x14ac:dyDescent="0.15">
      <c r="A35" s="168"/>
      <c r="B35" s="171"/>
      <c r="C35" s="171"/>
      <c r="D35" s="73" t="s">
        <v>26</v>
      </c>
      <c r="E35" s="73" t="s">
        <v>19</v>
      </c>
      <c r="F35" s="76" t="s">
        <v>27</v>
      </c>
    </row>
    <row r="36" spans="1:6" s="18" customFormat="1" ht="25.5" customHeight="1" x14ac:dyDescent="0.15">
      <c r="A36" s="168"/>
      <c r="B36" s="172" t="str">
        <f>+계약현황공개!C27</f>
        <v>2020.11.16.</v>
      </c>
      <c r="C36" s="174" t="str">
        <f>+계약현황공개!E27</f>
        <v>2020.11.16.~2020.11.20.</v>
      </c>
      <c r="D36" s="176">
        <f>+계약현황공개!C25</f>
        <v>823510</v>
      </c>
      <c r="E36" s="176">
        <f>+계약현황공개!E26</f>
        <v>800000</v>
      </c>
      <c r="F36" s="178">
        <f>E36/D36</f>
        <v>0.97145146992750542</v>
      </c>
    </row>
    <row r="37" spans="1:6" s="18" customFormat="1" ht="25.5" customHeight="1" x14ac:dyDescent="0.15">
      <c r="A37" s="169"/>
      <c r="B37" s="173"/>
      <c r="C37" s="175"/>
      <c r="D37" s="177"/>
      <c r="E37" s="177"/>
      <c r="F37" s="179"/>
    </row>
    <row r="38" spans="1:6" s="18" customFormat="1" ht="25.5" customHeight="1" x14ac:dyDescent="0.15">
      <c r="A38" s="150" t="s">
        <v>20</v>
      </c>
      <c r="B38" s="129" t="s">
        <v>21</v>
      </c>
      <c r="C38" s="129" t="s">
        <v>30</v>
      </c>
      <c r="D38" s="152" t="s">
        <v>22</v>
      </c>
      <c r="E38" s="153"/>
      <c r="F38" s="154"/>
    </row>
    <row r="39" spans="1:6" s="18" customFormat="1" ht="25.5" customHeight="1" x14ac:dyDescent="0.15">
      <c r="A39" s="151"/>
      <c r="B39" s="104" t="str">
        <f>+계약현황공개!E29</f>
        <v>루시스스테이지(최인현)</v>
      </c>
      <c r="C39" s="35" t="s">
        <v>265</v>
      </c>
      <c r="D39" s="155" t="str">
        <f>+계약현황공개!E30</f>
        <v>성남시 중원구 산성대로382번길 21-1(금광동)</v>
      </c>
      <c r="E39" s="156"/>
      <c r="F39" s="157"/>
    </row>
    <row r="40" spans="1:6" s="18" customFormat="1" ht="25.5" customHeight="1" x14ac:dyDescent="0.15">
      <c r="A40" s="75" t="s">
        <v>29</v>
      </c>
      <c r="B40" s="158" t="s">
        <v>89</v>
      </c>
      <c r="C40" s="159"/>
      <c r="D40" s="159"/>
      <c r="E40" s="159"/>
      <c r="F40" s="160"/>
    </row>
    <row r="41" spans="1:6" s="18" customFormat="1" ht="25.5" customHeight="1" x14ac:dyDescent="0.15">
      <c r="A41" s="75" t="s">
        <v>28</v>
      </c>
      <c r="B41" s="161" t="s">
        <v>86</v>
      </c>
      <c r="C41" s="162"/>
      <c r="D41" s="162"/>
      <c r="E41" s="162"/>
      <c r="F41" s="163"/>
    </row>
    <row r="42" spans="1:6" s="18" customFormat="1" ht="25.5" customHeight="1" thickBot="1" x14ac:dyDescent="0.2">
      <c r="A42" s="34" t="s">
        <v>23</v>
      </c>
      <c r="B42" s="147"/>
      <c r="C42" s="148"/>
      <c r="D42" s="148"/>
      <c r="E42" s="148"/>
      <c r="F42" s="149"/>
    </row>
    <row r="43" spans="1:6" s="18" customFormat="1" ht="25.5" customHeight="1" thickTop="1" x14ac:dyDescent="0.15">
      <c r="A43" s="33" t="s">
        <v>16</v>
      </c>
      <c r="B43" s="164" t="str">
        <f>+계약현황공개!C31</f>
        <v>인쇄물(종이봉투) 제작</v>
      </c>
      <c r="C43" s="165"/>
      <c r="D43" s="165"/>
      <c r="E43" s="165"/>
      <c r="F43" s="166"/>
    </row>
    <row r="44" spans="1:6" s="18" customFormat="1" ht="25.5" customHeight="1" x14ac:dyDescent="0.15">
      <c r="A44" s="167" t="s">
        <v>24</v>
      </c>
      <c r="B44" s="170" t="s">
        <v>17</v>
      </c>
      <c r="C44" s="170" t="s">
        <v>68</v>
      </c>
      <c r="D44" s="73" t="s">
        <v>25</v>
      </c>
      <c r="E44" s="73" t="s">
        <v>18</v>
      </c>
      <c r="F44" s="76" t="s">
        <v>90</v>
      </c>
    </row>
    <row r="45" spans="1:6" s="18" customFormat="1" ht="25.5" customHeight="1" x14ac:dyDescent="0.15">
      <c r="A45" s="168"/>
      <c r="B45" s="171"/>
      <c r="C45" s="171"/>
      <c r="D45" s="73" t="s">
        <v>26</v>
      </c>
      <c r="E45" s="73" t="s">
        <v>19</v>
      </c>
      <c r="F45" s="76" t="s">
        <v>27</v>
      </c>
    </row>
    <row r="46" spans="1:6" s="18" customFormat="1" ht="25.5" customHeight="1" x14ac:dyDescent="0.15">
      <c r="A46" s="168"/>
      <c r="B46" s="172" t="str">
        <f>+계약현황공개!C41</f>
        <v>2020.11.06.</v>
      </c>
      <c r="C46" s="174" t="str">
        <f>+계약현황공개!E34</f>
        <v>2020.11.10.~2020.11.27.</v>
      </c>
      <c r="D46" s="176">
        <f>+계약현황공개!C32</f>
        <v>1000000</v>
      </c>
      <c r="E46" s="176">
        <f>+계약현황공개!E33</f>
        <v>990000</v>
      </c>
      <c r="F46" s="178">
        <f>E46/D46</f>
        <v>0.99</v>
      </c>
    </row>
    <row r="47" spans="1:6" s="18" customFormat="1" ht="25.5" customHeight="1" x14ac:dyDescent="0.15">
      <c r="A47" s="169"/>
      <c r="B47" s="173"/>
      <c r="C47" s="175"/>
      <c r="D47" s="177"/>
      <c r="E47" s="177"/>
      <c r="F47" s="179"/>
    </row>
    <row r="48" spans="1:6" s="18" customFormat="1" ht="25.5" customHeight="1" x14ac:dyDescent="0.15">
      <c r="A48" s="150" t="s">
        <v>20</v>
      </c>
      <c r="B48" s="129" t="s">
        <v>21</v>
      </c>
      <c r="C48" s="129" t="s">
        <v>30</v>
      </c>
      <c r="D48" s="152" t="s">
        <v>22</v>
      </c>
      <c r="E48" s="153"/>
      <c r="F48" s="154"/>
    </row>
    <row r="49" spans="1:6" s="18" customFormat="1" ht="25.5" customHeight="1" x14ac:dyDescent="0.15">
      <c r="A49" s="151"/>
      <c r="B49" s="104" t="str">
        <f>+계약현황공개!E36</f>
        <v>프린트라인(신동일)</v>
      </c>
      <c r="C49" s="35" t="s">
        <v>266</v>
      </c>
      <c r="D49" s="155" t="str">
        <f>+계약현황공개!E37</f>
        <v>성남시 분당구 성남대로 165 (금곡동)</v>
      </c>
      <c r="E49" s="156"/>
      <c r="F49" s="157"/>
    </row>
    <row r="50" spans="1:6" s="18" customFormat="1" ht="25.5" customHeight="1" x14ac:dyDescent="0.15">
      <c r="A50" s="75" t="s">
        <v>29</v>
      </c>
      <c r="B50" s="158" t="s">
        <v>89</v>
      </c>
      <c r="C50" s="159"/>
      <c r="D50" s="159"/>
      <c r="E50" s="159"/>
      <c r="F50" s="160"/>
    </row>
    <row r="51" spans="1:6" s="18" customFormat="1" ht="25.5" customHeight="1" x14ac:dyDescent="0.15">
      <c r="A51" s="75" t="s">
        <v>28</v>
      </c>
      <c r="B51" s="161" t="s">
        <v>86</v>
      </c>
      <c r="C51" s="162"/>
      <c r="D51" s="162"/>
      <c r="E51" s="162"/>
      <c r="F51" s="163"/>
    </row>
    <row r="52" spans="1:6" s="18" customFormat="1" ht="25.5" customHeight="1" thickBot="1" x14ac:dyDescent="0.2">
      <c r="A52" s="34" t="s">
        <v>23</v>
      </c>
      <c r="B52" s="147"/>
      <c r="C52" s="148"/>
      <c r="D52" s="148"/>
      <c r="E52" s="148"/>
      <c r="F52" s="149"/>
    </row>
    <row r="53" spans="1:6" s="18" customFormat="1" ht="25.5" customHeight="1" thickTop="1" x14ac:dyDescent="0.15">
      <c r="A53" s="33" t="s">
        <v>16</v>
      </c>
      <c r="B53" s="164" t="str">
        <f>+계약현황공개!C38</f>
        <v>수련관 야외공간 보도블럭 정비</v>
      </c>
      <c r="C53" s="165"/>
      <c r="D53" s="165"/>
      <c r="E53" s="165"/>
      <c r="F53" s="166"/>
    </row>
    <row r="54" spans="1:6" s="18" customFormat="1" ht="25.5" customHeight="1" x14ac:dyDescent="0.15">
      <c r="A54" s="167" t="s">
        <v>24</v>
      </c>
      <c r="B54" s="170" t="s">
        <v>17</v>
      </c>
      <c r="C54" s="170" t="s">
        <v>68</v>
      </c>
      <c r="D54" s="73" t="s">
        <v>25</v>
      </c>
      <c r="E54" s="73" t="s">
        <v>18</v>
      </c>
      <c r="F54" s="76" t="s">
        <v>90</v>
      </c>
    </row>
    <row r="55" spans="1:6" s="18" customFormat="1" ht="25.5" customHeight="1" x14ac:dyDescent="0.15">
      <c r="A55" s="168"/>
      <c r="B55" s="171"/>
      <c r="C55" s="171"/>
      <c r="D55" s="73" t="s">
        <v>26</v>
      </c>
      <c r="E55" s="73" t="s">
        <v>19</v>
      </c>
      <c r="F55" s="76" t="s">
        <v>27</v>
      </c>
    </row>
    <row r="56" spans="1:6" s="18" customFormat="1" ht="25.5" customHeight="1" x14ac:dyDescent="0.15">
      <c r="A56" s="168"/>
      <c r="B56" s="172" t="str">
        <f>+계약현황공개!C41</f>
        <v>2020.11.06.</v>
      </c>
      <c r="C56" s="174" t="str">
        <f>+계약현황공개!E41</f>
        <v>2020.11.06.~2020.11.10.</v>
      </c>
      <c r="D56" s="176">
        <f>+계약현황공개!C39</f>
        <v>2785000</v>
      </c>
      <c r="E56" s="176">
        <f>+계약현황공개!E40</f>
        <v>2600000</v>
      </c>
      <c r="F56" s="178">
        <f>E56/D56</f>
        <v>0.93357271095152605</v>
      </c>
    </row>
    <row r="57" spans="1:6" s="18" customFormat="1" ht="25.5" customHeight="1" x14ac:dyDescent="0.15">
      <c r="A57" s="169"/>
      <c r="B57" s="173"/>
      <c r="C57" s="175"/>
      <c r="D57" s="177"/>
      <c r="E57" s="177"/>
      <c r="F57" s="179"/>
    </row>
    <row r="58" spans="1:6" s="18" customFormat="1" ht="25.5" customHeight="1" x14ac:dyDescent="0.15">
      <c r="A58" s="150" t="s">
        <v>20</v>
      </c>
      <c r="B58" s="129" t="s">
        <v>21</v>
      </c>
      <c r="C58" s="129" t="s">
        <v>30</v>
      </c>
      <c r="D58" s="152" t="s">
        <v>22</v>
      </c>
      <c r="E58" s="153"/>
      <c r="F58" s="154"/>
    </row>
    <row r="59" spans="1:6" s="18" customFormat="1" ht="25.5" customHeight="1" x14ac:dyDescent="0.15">
      <c r="A59" s="151"/>
      <c r="B59" s="104" t="str">
        <f>+계약현황공개!E43</f>
        <v>수성건설주식회사(김동환)</v>
      </c>
      <c r="C59" s="35" t="s">
        <v>267</v>
      </c>
      <c r="D59" s="155" t="str">
        <f>+계약현황공개!E44</f>
        <v>성남시 중원구 둔촌대로 156(하대원동)</v>
      </c>
      <c r="E59" s="156"/>
      <c r="F59" s="157"/>
    </row>
    <row r="60" spans="1:6" s="18" customFormat="1" ht="25.5" customHeight="1" x14ac:dyDescent="0.15">
      <c r="A60" s="75" t="s">
        <v>29</v>
      </c>
      <c r="B60" s="158" t="s">
        <v>89</v>
      </c>
      <c r="C60" s="159"/>
      <c r="D60" s="159"/>
      <c r="E60" s="159"/>
      <c r="F60" s="160"/>
    </row>
    <row r="61" spans="1:6" s="18" customFormat="1" ht="25.5" customHeight="1" x14ac:dyDescent="0.15">
      <c r="A61" s="75" t="s">
        <v>28</v>
      </c>
      <c r="B61" s="161" t="s">
        <v>86</v>
      </c>
      <c r="C61" s="162"/>
      <c r="D61" s="162"/>
      <c r="E61" s="162"/>
      <c r="F61" s="163"/>
    </row>
    <row r="62" spans="1:6" s="18" customFormat="1" ht="25.5" customHeight="1" thickBot="1" x14ac:dyDescent="0.2">
      <c r="A62" s="34" t="s">
        <v>23</v>
      </c>
      <c r="B62" s="147"/>
      <c r="C62" s="148"/>
      <c r="D62" s="148"/>
      <c r="E62" s="148"/>
      <c r="F62" s="149"/>
    </row>
    <row r="63" spans="1:6" ht="14.25" thickTop="1" x14ac:dyDescent="0.15"/>
  </sheetData>
  <mergeCells count="91">
    <mergeCell ref="B32:F3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2020-12-10T05:23:35Z</dcterms:modified>
</cp:coreProperties>
</file>