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은행문화의집\지출_계약\계약현황공개\"/>
    </mc:Choice>
  </mc:AlternateContent>
  <bookViews>
    <workbookView xWindow="0" yWindow="0" windowWidth="15675" windowHeight="11910" activeTab="1"/>
  </bookViews>
  <sheets>
    <sheet name="물품 발주계획" sheetId="1" r:id="rId1"/>
    <sheet name="용역 발주계획" sheetId="2" r:id="rId2"/>
    <sheet name="공사 발주계획" sheetId="3" r:id="rId3"/>
    <sheet name="입찰현황" sheetId="4" r:id="rId4"/>
    <sheet name="준공검사현황" sheetId="5" r:id="rId5"/>
    <sheet name="대금지급현황" sheetId="6" r:id="rId6"/>
    <sheet name="계약현황공개" sheetId="8" r:id="rId7"/>
    <sheet name="수의계약현황공개" sheetId="9" r:id="rId8"/>
  </sheets>
  <calcPr calcId="162913"/>
</workbook>
</file>

<file path=xl/calcChain.xml><?xml version="1.0" encoding="utf-8"?>
<calcChain xmlns="http://schemas.openxmlformats.org/spreadsheetml/2006/main">
  <c r="F5" i="9" l="1"/>
  <c r="F4" i="9"/>
  <c r="F5" i="8"/>
  <c r="F4" i="8"/>
  <c r="E5" i="5"/>
  <c r="E6" i="5"/>
  <c r="E7" i="5"/>
  <c r="E8" i="5"/>
  <c r="E9" i="5"/>
  <c r="E4" i="5"/>
  <c r="F5" i="6" l="1"/>
  <c r="F6" i="6"/>
  <c r="F7" i="6"/>
  <c r="F8" i="6"/>
  <c r="F9" i="6"/>
  <c r="F4" i="6"/>
  <c r="D5" i="6"/>
  <c r="D6" i="6"/>
  <c r="D7" i="6"/>
  <c r="D8" i="6"/>
  <c r="D9" i="6"/>
  <c r="D4" i="6"/>
  <c r="B5" i="6"/>
  <c r="B6" i="6"/>
  <c r="B7" i="6"/>
  <c r="B8" i="6"/>
  <c r="B9" i="6"/>
  <c r="B4" i="6"/>
  <c r="O5" i="8"/>
  <c r="O4" i="8"/>
  <c r="N5" i="8"/>
  <c r="N4" i="8"/>
  <c r="K5" i="8"/>
  <c r="K4" i="8"/>
  <c r="J5" i="8"/>
  <c r="J4" i="8"/>
  <c r="I4" i="8"/>
  <c r="I5" i="8"/>
  <c r="H4" i="8"/>
  <c r="H5" i="8"/>
  <c r="E5" i="8"/>
  <c r="G5" i="8"/>
  <c r="G4" i="8"/>
  <c r="E4" i="8"/>
  <c r="D5" i="8"/>
  <c r="D4" i="8"/>
  <c r="B5" i="8"/>
  <c r="C5" i="8"/>
  <c r="C4" i="8"/>
  <c r="B4" i="8"/>
  <c r="A5" i="8"/>
  <c r="A4" i="8"/>
  <c r="D5" i="9"/>
  <c r="D4" i="9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3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<sst xmlns="http://schemas.openxmlformats.org/spreadsheetml/2006/main" count="258" uniqueCount="151">
  <si>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</si>
  <si>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</si>
  <si>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</si>
  <si>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</si>
  <si>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</si>
  <si>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</si>
  <si>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</si>
  <si>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</si>
  <si>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</si>
  <si>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</si>
  <si>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시설명</t>
    <phoneticPr fontId="3" type="noConversion"/>
  </si>
  <si>
    <t>용역명</t>
    <phoneticPr fontId="3" type="noConversion"/>
  </si>
  <si>
    <t>공종</t>
    <phoneticPr fontId="3" type="noConversion"/>
  </si>
  <si>
    <t>담당자</t>
    <phoneticPr fontId="3" type="noConversion"/>
  </si>
  <si>
    <t>시설명</t>
    <phoneticPr fontId="3" type="noConversion"/>
  </si>
  <si>
    <t>공사명</t>
    <phoneticPr fontId="3" type="noConversion"/>
  </si>
  <si>
    <t>구매예정금액
(단위:천원)</t>
    <phoneticPr fontId="3" type="noConversion"/>
  </si>
  <si>
    <t>예산액
(단위:천원)</t>
    <phoneticPr fontId="3" type="noConversion"/>
  </si>
  <si>
    <t>관급자재대
(단위:천원)</t>
    <phoneticPr fontId="3" type="noConversion"/>
  </si>
  <si>
    <t>계
(단위:천원)</t>
    <phoneticPr fontId="3" type="noConversion"/>
  </si>
  <si>
    <t>도급액
( 단위:천원)</t>
    <phoneticPr fontId="3" type="noConversion"/>
  </si>
  <si>
    <t>기타
(단위:천원)</t>
    <phoneticPr fontId="3" type="noConversion"/>
  </si>
  <si>
    <t>-</t>
    <phoneticPr fontId="3" type="noConversion"/>
  </si>
  <si>
    <t>해당없음</t>
    <phoneticPr fontId="3" type="noConversion"/>
  </si>
  <si>
    <t>물품 발주계획</t>
    <phoneticPr fontId="3" type="noConversion"/>
  </si>
  <si>
    <t>용역 발주계획</t>
    <phoneticPr fontId="3" type="noConversion"/>
  </si>
  <si>
    <t>공사 발주계획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</si>
  <si>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</si>
  <si>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</si>
  <si>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</si>
  <si>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</si>
  <si>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</si>
  <si>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</si>
  <si>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</si>
  <si>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</si>
  <si>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</si>
  <si>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</si>
  <si>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</si>
  <si>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</si>
  <si>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</si>
  <si>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</si>
  <si>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</si>
  <si>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</si>
  <si>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</si>
  <si>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</si>
  <si>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</si>
  <si>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</si>
  <si>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</si>
  <si>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낙찰률</t>
    <phoneticPr fontId="3" type="noConversion"/>
  </si>
  <si>
    <t>계약사유</t>
    <phoneticPr fontId="3" type="noConversion"/>
  </si>
  <si>
    <t>계약상대자</t>
    <phoneticPr fontId="3" type="noConversion"/>
  </si>
  <si>
    <t>소재지</t>
    <phoneticPr fontId="3" type="noConversion"/>
  </si>
  <si>
    <t>대금지급총액</t>
    <phoneticPr fontId="3" type="noConversion"/>
  </si>
  <si>
    <t>선금</t>
    <phoneticPr fontId="3" type="noConversion"/>
  </si>
  <si>
    <t>기성금</t>
    <phoneticPr fontId="3" type="noConversion"/>
  </si>
  <si>
    <t>계약현황공개</t>
    <phoneticPr fontId="3" type="noConversion"/>
  </si>
  <si>
    <t>수의계약현황</t>
    <phoneticPr fontId="3" type="noConversion"/>
  </si>
  <si>
    <t>계약율</t>
    <phoneticPr fontId="3" type="noConversion"/>
  </si>
  <si>
    <t>대표자성명</t>
    <phoneticPr fontId="3" type="noConversion"/>
  </si>
  <si>
    <t>사업장소</t>
    <phoneticPr fontId="3" type="noConversion"/>
  </si>
  <si>
    <t>(단위:원)</t>
  </si>
  <si>
    <t>은행동청소년문화의집</t>
    <phoneticPr fontId="3" type="noConversion"/>
  </si>
  <si>
    <t>청소년홍보단 '은홍시' 뉴스레터 제작</t>
  </si>
  <si>
    <t>일반단가</t>
  </si>
  <si>
    <t>B5</t>
  </si>
  <si>
    <t xml:space="preserve"> 부 </t>
  </si>
  <si>
    <t>정명원</t>
  </si>
  <si>
    <t>031-729-9917</t>
  </si>
  <si>
    <t>은근행복한동네 마을신문 6호 발간</t>
  </si>
  <si>
    <t>8절/4P</t>
  </si>
  <si>
    <t>은행동청소년문화의집</t>
  </si>
  <si>
    <t>박명수</t>
  </si>
  <si>
    <t>031-729-9912</t>
  </si>
  <si>
    <t>은행동청소년문화의집</t>
    <phoneticPr fontId="3" type="noConversion"/>
  </si>
  <si>
    <t>부</t>
    <phoneticPr fontId="3" type="noConversion"/>
  </si>
  <si>
    <t>2017년 승강기 유지보수 위탁 계약</t>
  </si>
  <si>
    <t>수의</t>
  </si>
  <si>
    <t>이갑수</t>
  </si>
  <si>
    <t>031-729-9916</t>
  </si>
  <si>
    <t>2017년 소방및 방화시설 유지관리 위탁 계약</t>
  </si>
  <si>
    <t>2017년 방역소독업무 위탁계약</t>
  </si>
  <si>
    <t>김경애</t>
  </si>
  <si>
    <t>031-729-9913</t>
  </si>
  <si>
    <t>2017년 시설물위탁관리(정수기, 비데, 공기청정기) 연간 계약</t>
    <phoneticPr fontId="3" type="noConversion"/>
  </si>
  <si>
    <t>2017년 시설물위탁관리(무인경비시스템) 연간 계약</t>
    <phoneticPr fontId="3" type="noConversion"/>
  </si>
  <si>
    <t>한기성</t>
  </si>
  <si>
    <t>031-729-9915</t>
    <phoneticPr fontId="3" type="noConversion"/>
  </si>
  <si>
    <t>2017년 업무용 복합기(임대) 연간 계약</t>
    <phoneticPr fontId="3" type="noConversion"/>
  </si>
  <si>
    <t>SHINDOH D410
(2대)</t>
    <phoneticPr fontId="3" type="noConversion"/>
  </si>
  <si>
    <t>정수기 6대, 
비데 4대, 
공기청정기 5대</t>
    <phoneticPr fontId="3" type="noConversion"/>
  </si>
  <si>
    <t>착공일자</t>
    <phoneticPr fontId="14" type="noConversion"/>
  </si>
  <si>
    <t>준공기한</t>
    <phoneticPr fontId="14" type="noConversion"/>
  </si>
  <si>
    <t>실제준공일</t>
    <phoneticPr fontId="14" type="noConversion"/>
  </si>
  <si>
    <t>청소년방과후교실 늘픔 11월 토요체험활동 차량 임차</t>
    <phoneticPr fontId="14" type="noConversion"/>
  </si>
  <si>
    <t>수의</t>
    <phoneticPr fontId="14" type="noConversion"/>
  </si>
  <si>
    <t>㈜문화상상연구소</t>
    <phoneticPr fontId="14" type="noConversion"/>
  </si>
  <si>
    <t>김형준</t>
    <phoneticPr fontId="14" type="noConversion"/>
  </si>
  <si>
    <t>대전 유성구 가정북로 96</t>
    <phoneticPr fontId="14" type="noConversion"/>
  </si>
  <si>
    <t>조제민</t>
    <phoneticPr fontId="14" type="noConversion"/>
  </si>
  <si>
    <t>청소년방과후아카데미 해다미 11월 토요체험활동 차량 임차</t>
    <phoneticPr fontId="14" type="noConversion"/>
  </si>
  <si>
    <t>㈜용성국제여행사</t>
    <phoneticPr fontId="14" type="noConversion"/>
  </si>
  <si>
    <t>권동혁</t>
    <phoneticPr fontId="14" type="noConversion"/>
  </si>
  <si>
    <t>성남시 수정구 수정로 172</t>
    <phoneticPr fontId="14" type="noConversion"/>
  </si>
  <si>
    <t>채주</t>
    <phoneticPr fontId="3" type="noConversion"/>
  </si>
  <si>
    <t>감독자</t>
    <phoneticPr fontId="3" type="noConversion"/>
  </si>
  <si>
    <t>예정가격</t>
    <phoneticPr fontId="3" type="noConversion"/>
  </si>
  <si>
    <t>착공일자</t>
    <phoneticPr fontId="3" type="noConversion"/>
  </si>
  <si>
    <t>준공기한</t>
  </si>
  <si>
    <t>실제준공일</t>
    <phoneticPr fontId="3" type="noConversion"/>
  </si>
  <si>
    <t>운영팀</t>
    <phoneticPr fontId="3" type="noConversion"/>
  </si>
  <si>
    <t>계약명</t>
  </si>
  <si>
    <t>계약금액</t>
  </si>
  <si>
    <t>계약업체</t>
  </si>
  <si>
    <t>계약일</t>
  </si>
  <si>
    <t>착공일</t>
  </si>
  <si>
    <t>검수요청일</t>
  </si>
  <si>
    <t>준공일</t>
  </si>
  <si>
    <t>비고</t>
  </si>
  <si>
    <t>공공청소년프로그램 두근구든 남한산성 홍보리플렛 제작</t>
  </si>
  <si>
    <t>제이커뮤니케이션</t>
  </si>
  <si>
    <t>2016.10.25.</t>
  </si>
  <si>
    <t>2016.11.2.</t>
  </si>
  <si>
    <t>다시보는한국사 프로그램비 지급</t>
  </si>
  <si>
    <t>㈜문화상상연구소</t>
  </si>
  <si>
    <t>2016.10.31.</t>
  </si>
  <si>
    <t>2016.11.12.</t>
  </si>
  <si>
    <t>다시보는한국사 역사탐방 차량임차</t>
  </si>
  <si>
    <t>㈜용성국제여행사</t>
  </si>
  <si>
    <t>주말창의학교 갯벌생태체험 차량임차</t>
  </si>
  <si>
    <t>2016.11.19.</t>
  </si>
  <si>
    <t>2016.11.15.</t>
  </si>
  <si>
    <t>방과후학교(늘픔)</t>
    <phoneticPr fontId="3" type="noConversion"/>
  </si>
  <si>
    <t>방과후아카데미해다미지원</t>
    <phoneticPr fontId="3" type="noConversion"/>
  </si>
  <si>
    <t>다시보는한국사(인증)</t>
    <phoneticPr fontId="3" type="noConversion"/>
  </si>
  <si>
    <t>주말창의프로그램</t>
    <phoneticPr fontId="3" type="noConversion"/>
  </si>
  <si>
    <t>공공청소년수련시설프로그램</t>
    <phoneticPr fontId="3" type="noConversion"/>
  </si>
  <si>
    <t>소액수의</t>
    <phoneticPr fontId="3" type="noConversion"/>
  </si>
  <si>
    <t>청소년방과후교실 늘픔 11월 토요체험활동 차량 임차</t>
  </si>
  <si>
    <t>청소년방과후아카데미 해다미 11월 토요체험활동 차량 임차</t>
  </si>
  <si>
    <t>조제민</t>
    <phoneticPr fontId="3" type="noConversion"/>
  </si>
  <si>
    <t>031-729-9919</t>
    <phoneticPr fontId="3" type="noConversion"/>
  </si>
  <si>
    <t>월 600,000원</t>
    <phoneticPr fontId="3" type="noConversion"/>
  </si>
  <si>
    <t>1식 4,300원</t>
    <phoneticPr fontId="3" type="noConversion"/>
  </si>
  <si>
    <t>방과후교실 12월 재량 토요체험활동 차량 임차</t>
    <phoneticPr fontId="3" type="noConversion"/>
  </si>
  <si>
    <t>2017년 청소년방과후아카데미 급식 연간 위탁 계약</t>
    <phoneticPr fontId="3" type="noConversion"/>
  </si>
  <si>
    <t>2017년 청소년방과후아카데미 귀가차량 연간 위탁 계약</t>
    <phoneticPr fontId="3" type="noConversion"/>
  </si>
  <si>
    <t>45인승 1대</t>
    <phoneticPr fontId="3" type="noConversion"/>
  </si>
  <si>
    <t>성남형 청소년행복프로젝트 수료식 차량 임차 계약</t>
    <phoneticPr fontId="3" type="noConversion"/>
  </si>
  <si>
    <t>수의</t>
    <phoneticPr fontId="3" type="noConversion"/>
  </si>
  <si>
    <t>031-729-9919</t>
    <phoneticPr fontId="3" type="noConversion"/>
  </si>
  <si>
    <t>방과후교실 12월 재량토요체험활동 차량 임차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</si>
</sst>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1" formatCode="_-* #,##0_-;\-* #,##0_-;_-* &quot;-&quot;_-;_-@_-"/>
    <numFmt numFmtId="176" formatCode="#,##0_);[Red]\(#,##0\)"/>
    <numFmt numFmtId="177" formatCode="0.000_);[Red]\(0.000\)"/>
    <numFmt numFmtId="178" formatCode="###,##0"/>
    <numFmt numFmtId="179" formatCode="000\-000"/>
    <numFmt numFmtId="180" formatCode="yyyy&quot;.&quot;\ m&quot;.&quot;\ d&quot;.&quot;;@"/>
    <numFmt numFmtId="181" formatCode="yyyy&quot;.&quot;m&quot;.&quot;d;@"/>
    <numFmt numFmtId="182" formatCode="yyyy\.m\.d"/>
  </numFmts>
  <fonts count="24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20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b/>
      <sz val="14"/>
      <name val="돋움"/>
      <family val="3"/>
      <charset val="129"/>
    </font>
    <font>
      <sz val="8"/>
      <name val="맑은 고딕"/>
      <family val="2"/>
      <charset val="129"/>
      <scheme val="minor"/>
    </font>
    <font>
      <sz val="9"/>
      <name val="굴림체"/>
      <family val="3"/>
      <charset val="129"/>
    </font>
    <font>
      <b/>
      <sz val="9"/>
      <color theme="1"/>
      <name val="굴림체"/>
      <family val="3"/>
      <charset val="129"/>
    </font>
    <font>
      <sz val="9"/>
      <color rgb="FF000000"/>
      <name val="굴림체"/>
      <family val="3"/>
      <charset val="129"/>
    </font>
    <font>
      <sz val="9"/>
      <name val="굴림"/>
      <family val="3"/>
      <charset val="129"/>
    </font>
    <font>
      <sz val="9"/>
      <color rgb="FF000000"/>
      <name val="굴림"/>
      <family val="3"/>
      <charset val="129"/>
    </font>
    <font>
      <sz val="11"/>
      <name val="굴림체"/>
      <family val="3"/>
      <charset val="129"/>
    </font>
    <font>
      <sz val="10"/>
      <name val="돋음"/>
      <family val="3"/>
      <charset val="129"/>
    </font>
    <font>
      <sz val="10"/>
      <color rgb="FF000000"/>
      <name val="돋음"/>
      <family val="3"/>
      <charset val="129"/>
    </font>
    <font>
      <sz val="10"/>
      <name val="굴림체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7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 applyNumberFormat="1" applyFont="1" applyFill="1" applyBorder="1" applyAlignment="1" applyProtection="1"/>
    <xf numFmtId="0" fontId="0" fillId="0" borderId="1" xfId="0" applyNumberFormat="1" applyFont="1" applyFill="1" applyBorder="1" applyAlignment="1" applyProtection="1">
      <alignment horizontal="center" vertical="center"/>
    </xf>
    <xf numFmtId="0" fontId="12" fillId="0" borderId="1" xfId="0" applyFont="1" applyBorder="1" applyAlignment="1" applyProtection="1">
      <alignment horizontal="center" vertical="center"/>
    </xf>
    <xf numFmtId="178" fontId="12" fillId="0" borderId="1" xfId="0" applyNumberFormat="1" applyFont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 applyProtection="1">
      <alignment horizontal="center"/>
    </xf>
    <xf numFmtId="0" fontId="11" fillId="2" borderId="1" xfId="0" applyNumberFormat="1" applyFont="1" applyFill="1" applyBorder="1" applyAlignment="1" applyProtection="1">
      <alignment horizontal="center" vertical="center"/>
    </xf>
    <xf numFmtId="49" fontId="11" fillId="2" borderId="1" xfId="0" applyNumberFormat="1" applyFont="1" applyFill="1" applyBorder="1" applyAlignment="1" applyProtection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1" applyNumberFormat="1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/>
    </xf>
    <xf numFmtId="179" fontId="2" fillId="0" borderId="1" xfId="0" applyNumberFormat="1" applyFont="1" applyBorder="1" applyAlignment="1">
      <alignment horizontal="left" vertical="center" wrapText="1"/>
    </xf>
    <xf numFmtId="179" fontId="2" fillId="0" borderId="1" xfId="0" applyNumberFormat="1" applyFont="1" applyBorder="1" applyAlignment="1">
      <alignment horizontal="center" vertical="center"/>
    </xf>
    <xf numFmtId="41" fontId="2" fillId="0" borderId="1" xfId="1" applyFont="1" applyBorder="1" applyAlignment="1">
      <alignment horizontal="center" vertical="center" wrapText="1"/>
    </xf>
    <xf numFmtId="41" fontId="2" fillId="0" borderId="1" xfId="1" applyFont="1" applyBorder="1" applyAlignment="1">
      <alignment vertical="center"/>
    </xf>
    <xf numFmtId="41" fontId="2" fillId="0" borderId="1" xfId="1" applyFon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0" borderId="1" xfId="0" applyFont="1" applyBorder="1" applyAlignment="1" applyProtection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41" fontId="11" fillId="0" borderId="1" xfId="1" applyFont="1" applyBorder="1" applyAlignment="1">
      <alignment horizontal="right" vertical="center" wrapText="1"/>
    </xf>
    <xf numFmtId="9" fontId="11" fillId="0" borderId="1" xfId="16" applyFont="1" applyBorder="1" applyAlignment="1">
      <alignment horizontal="left" vertical="center" wrapText="1"/>
    </xf>
    <xf numFmtId="180" fontId="11" fillId="0" borderId="1" xfId="0" applyNumberFormat="1" applyFont="1" applyBorder="1" applyAlignment="1">
      <alignment horizontal="right" vertical="center" wrapText="1"/>
    </xf>
    <xf numFmtId="0" fontId="11" fillId="0" borderId="1" xfId="0" applyFont="1" applyBorder="1" applyAlignment="1">
      <alignment horizontal="center" vertical="center"/>
    </xf>
    <xf numFmtId="0" fontId="15" fillId="0" borderId="0" xfId="0" applyFont="1"/>
    <xf numFmtId="0" fontId="15" fillId="0" borderId="0" xfId="0" applyNumberFormat="1" applyFont="1" applyFill="1" applyBorder="1" applyAlignment="1" applyProtection="1"/>
    <xf numFmtId="49" fontId="16" fillId="3" borderId="1" xfId="0" applyNumberFormat="1" applyFont="1" applyFill="1" applyBorder="1" applyAlignment="1" applyProtection="1">
      <alignment horizontal="center" vertical="center"/>
    </xf>
    <xf numFmtId="0" fontId="16" fillId="3" borderId="1" xfId="0" applyFont="1" applyFill="1" applyBorder="1" applyAlignment="1">
      <alignment horizontal="center" vertical="center" wrapText="1"/>
    </xf>
    <xf numFmtId="41" fontId="15" fillId="0" borderId="1" xfId="0" applyNumberFormat="1" applyFont="1" applyBorder="1" applyAlignment="1" applyProtection="1">
      <alignment horizontal="center" vertical="center"/>
    </xf>
    <xf numFmtId="9" fontId="15" fillId="0" borderId="1" xfId="0" applyNumberFormat="1" applyFont="1" applyBorder="1" applyAlignment="1" applyProtection="1">
      <alignment horizontal="center" vertical="center"/>
    </xf>
    <xf numFmtId="181" fontId="15" fillId="0" borderId="1" xfId="0" applyNumberFormat="1" applyFont="1" applyBorder="1" applyAlignment="1" applyProtection="1">
      <alignment horizontal="center" vertical="center"/>
    </xf>
    <xf numFmtId="0" fontId="15" fillId="0" borderId="1" xfId="0" applyNumberFormat="1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left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wrapText="1"/>
    </xf>
    <xf numFmtId="182" fontId="0" fillId="0" borderId="0" xfId="0" applyNumberFormat="1" applyFont="1" applyFill="1" applyBorder="1" applyAlignment="1" applyProtection="1"/>
    <xf numFmtId="0" fontId="18" fillId="0" borderId="1" xfId="0" applyNumberFormat="1" applyFont="1" applyFill="1" applyBorder="1" applyAlignment="1" applyProtection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82" fontId="18" fillId="0" borderId="1" xfId="0" applyNumberFormat="1" applyFont="1" applyBorder="1" applyAlignment="1" applyProtection="1">
      <alignment horizontal="center" vertical="center"/>
    </xf>
    <xf numFmtId="3" fontId="19" fillId="0" borderId="1" xfId="0" applyNumberFormat="1" applyFont="1" applyBorder="1" applyAlignment="1">
      <alignment horizontal="center" vertical="center" wrapText="1"/>
    </xf>
    <xf numFmtId="0" fontId="18" fillId="0" borderId="1" xfId="0" applyFont="1" applyBorder="1" applyAlignment="1" applyProtection="1">
      <alignment horizontal="center" vertical="center"/>
    </xf>
    <xf numFmtId="182" fontId="18" fillId="0" borderId="1" xfId="0" applyNumberFormat="1" applyFont="1" applyFill="1" applyBorder="1" applyAlignment="1" applyProtection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3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20" fillId="0" borderId="0" xfId="0" applyNumberFormat="1" applyFont="1" applyFill="1" applyBorder="1" applyAlignment="1" applyProtection="1"/>
    <xf numFmtId="0" fontId="20" fillId="0" borderId="0" xfId="0" applyFont="1"/>
    <xf numFmtId="0" fontId="21" fillId="2" borderId="1" xfId="0" applyFont="1" applyFill="1" applyBorder="1" applyAlignment="1">
      <alignment horizontal="center" vertical="center"/>
    </xf>
    <xf numFmtId="177" fontId="21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left" vertical="center"/>
    </xf>
    <xf numFmtId="0" fontId="21" fillId="0" borderId="1" xfId="0" applyFont="1" applyBorder="1" applyAlignment="1">
      <alignment horizontal="center" vertical="center"/>
    </xf>
    <xf numFmtId="38" fontId="21" fillId="0" borderId="1" xfId="2" applyNumberFormat="1" applyFont="1" applyBorder="1" applyAlignment="1">
      <alignment horizontal="right" vertical="center"/>
    </xf>
    <xf numFmtId="0" fontId="21" fillId="0" borderId="1" xfId="0" applyFont="1" applyBorder="1" applyAlignment="1">
      <alignment vertical="center"/>
    </xf>
    <xf numFmtId="38" fontId="21" fillId="0" borderId="1" xfId="8" applyNumberFormat="1" applyFont="1" applyBorder="1" applyAlignment="1">
      <alignment vertical="center"/>
    </xf>
    <xf numFmtId="0" fontId="21" fillId="0" borderId="1" xfId="0" applyFont="1" applyBorder="1" applyAlignment="1">
      <alignment vertical="center" wrapText="1"/>
    </xf>
    <xf numFmtId="0" fontId="21" fillId="0" borderId="1" xfId="0" applyFont="1" applyBorder="1" applyAlignment="1">
      <alignment horizontal="left" vertical="center" wrapText="1"/>
    </xf>
    <xf numFmtId="179" fontId="21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>
      <alignment horizontal="left" vertical="center" wrapText="1"/>
    </xf>
    <xf numFmtId="0" fontId="8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/>
    </xf>
    <xf numFmtId="0" fontId="9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38" fontId="2" fillId="0" borderId="1" xfId="2" applyNumberFormat="1" applyFont="1" applyBorder="1" applyAlignment="1">
      <alignment horizontal="right" vertical="center"/>
    </xf>
    <xf numFmtId="179" fontId="23" fillId="0" borderId="1" xfId="0" applyNumberFormat="1" applyFont="1" applyBorder="1" applyAlignment="1">
      <alignment horizontal="left" vertical="center" wrapText="1"/>
    </xf>
  </cellXfs>
  <cellStyles count="17">
    <cellStyle name="백분율" xfId="16" builtinId="5"/>
    <cellStyle name="쉼표 [0]" xfId="1" builtinId="6"/>
    <cellStyle name="쉼표 [0] 2" xfId="3"/>
    <cellStyle name="쉼표 [0] 2 2" xfId="8"/>
    <cellStyle name="쉼표 [0] 2 3" xfId="13"/>
    <cellStyle name="쉼표 [0] 3" xfId="4"/>
    <cellStyle name="쉼표 [0] 3 2" xfId="9"/>
    <cellStyle name="쉼표 [0] 3 3" xfId="14"/>
    <cellStyle name="쉼표 [0] 4" xfId="2"/>
    <cellStyle name="쉼표 [0] 4 2" xfId="7"/>
    <cellStyle name="쉼표 [0] 4 3" xfId="12"/>
    <cellStyle name="쉼표 [0] 5" xfId="5"/>
    <cellStyle name="쉼표 [0] 5 2" xfId="10"/>
    <cellStyle name="쉼표 [0] 5 3" xfId="15"/>
    <cellStyle name="쉼표 [0] 6" xfId="6"/>
    <cellStyle name="쉼표 [0] 7" xfId="11"/>
    <cellStyle name="표준" xfId="0" builtinId="0"/>
  </cellStyles>
  <dxfs count="0"/>
  <tableStyles count="0" defaultTableStyle="TableStyleMedium9" defaultPivotStyle="PivotStyleLight16"/>
  <colors>
    <mruColors>
      <color rgb="FFC0F3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9"/>
  <sheetViews>
    <sheetView zoomScale="115" zoomScaleNormal="115" workbookViewId="0">
      <selection activeCell="C27" sqref="C27"/>
    </sheetView>
  </sheetViews>
  <sheetFormatPr defaultRowHeight="12"/>
  <cols>
    <col min="1" max="2" width="7.33203125" style="1" bestFit="1" customWidth="1"/>
    <col min="3" max="3" width="28.109375" style="1" customWidth="1"/>
    <col min="4" max="4" width="7.77734375" style="1" customWidth="1"/>
    <col min="5" max="5" width="11.6640625" style="1" bestFit="1" customWidth="1"/>
    <col min="6" max="6" width="6.77734375" style="1" customWidth="1"/>
    <col min="7" max="7" width="5.33203125" style="1" bestFit="1" customWidth="1"/>
    <col min="8" max="8" width="10.44140625" style="1" customWidth="1"/>
    <col min="9" max="9" width="16.33203125" style="1" bestFit="1" customWidth="1"/>
    <col min="10" max="10" width="8.88671875" style="1"/>
    <col min="11" max="11" width="11.6640625" style="2" customWidth="1"/>
    <col min="12" max="12" width="6.6640625" style="1" customWidth="1"/>
    <col min="13" max="16384" width="8.88671875" style="1"/>
  </cols>
  <sheetData>
    <row r="1" spans="1:22" ht="33.75" customHeight="1">
      <c r="A1" s="78" t="s">
        <v>24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</row>
    <row r="2" spans="1:22" ht="24.75" customHeight="1">
      <c r="A2" s="79" t="s">
        <v>61</v>
      </c>
      <c r="B2" s="79"/>
      <c r="C2" s="79"/>
      <c r="D2" s="12"/>
      <c r="E2" s="12"/>
      <c r="F2" s="12"/>
      <c r="G2" s="12"/>
      <c r="H2" s="12"/>
      <c r="I2" s="12"/>
      <c r="J2" s="12"/>
      <c r="K2" s="12"/>
      <c r="L2" s="12"/>
      <c r="M2" s="14"/>
      <c r="N2" s="14"/>
      <c r="O2" s="14"/>
      <c r="P2" s="14"/>
      <c r="Q2" s="14"/>
      <c r="R2" s="14"/>
      <c r="S2" s="14"/>
      <c r="T2" s="14"/>
      <c r="U2" s="14"/>
      <c r="V2" s="14"/>
    </row>
    <row r="3" spans="1:22" ht="24.75" customHeight="1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16</v>
      </c>
      <c r="I3" s="22" t="s">
        <v>10</v>
      </c>
      <c r="J3" s="22" t="s">
        <v>7</v>
      </c>
      <c r="K3" s="22" t="s">
        <v>8</v>
      </c>
      <c r="L3" s="22" t="s">
        <v>9</v>
      </c>
      <c r="M3" s="14"/>
      <c r="N3" s="14"/>
      <c r="O3" s="14"/>
      <c r="P3" s="14"/>
      <c r="Q3" s="14"/>
      <c r="R3" s="14"/>
      <c r="S3" s="14"/>
      <c r="T3" s="14"/>
      <c r="U3" s="14"/>
      <c r="V3" s="14"/>
    </row>
    <row r="4" spans="1:22" s="2" customFormat="1" ht="25.5" customHeight="1">
      <c r="A4" s="23">
        <v>2016</v>
      </c>
      <c r="B4" s="24">
        <v>12</v>
      </c>
      <c r="C4" s="25" t="s">
        <v>62</v>
      </c>
      <c r="D4" s="26" t="s">
        <v>63</v>
      </c>
      <c r="E4" s="27" t="s">
        <v>64</v>
      </c>
      <c r="F4" s="28">
        <v>500</v>
      </c>
      <c r="G4" s="24" t="s">
        <v>65</v>
      </c>
      <c r="H4" s="29">
        <v>400</v>
      </c>
      <c r="I4" s="26" t="s">
        <v>73</v>
      </c>
      <c r="J4" s="26" t="s">
        <v>66</v>
      </c>
      <c r="K4" s="26" t="s">
        <v>67</v>
      </c>
      <c r="L4" s="26"/>
      <c r="M4" s="14"/>
      <c r="N4" s="14"/>
      <c r="O4" s="14"/>
      <c r="P4" s="14"/>
      <c r="Q4" s="14"/>
      <c r="R4" s="14"/>
      <c r="S4" s="14"/>
      <c r="T4" s="14"/>
      <c r="U4" s="14"/>
      <c r="V4" s="14"/>
    </row>
    <row r="5" spans="1:22" ht="18.75" customHeight="1">
      <c r="A5" s="23">
        <v>2016</v>
      </c>
      <c r="B5" s="24">
        <v>12</v>
      </c>
      <c r="C5" s="25" t="s">
        <v>68</v>
      </c>
      <c r="D5" s="26" t="s">
        <v>63</v>
      </c>
      <c r="E5" s="27" t="s">
        <v>69</v>
      </c>
      <c r="F5" s="28">
        <v>3000</v>
      </c>
      <c r="G5" s="24" t="s">
        <v>74</v>
      </c>
      <c r="H5" s="29">
        <v>1050</v>
      </c>
      <c r="I5" s="26" t="s">
        <v>73</v>
      </c>
      <c r="J5" s="26" t="s">
        <v>71</v>
      </c>
      <c r="K5" s="26" t="s">
        <v>72</v>
      </c>
      <c r="L5" s="26"/>
      <c r="M5" s="14"/>
      <c r="N5" s="14"/>
      <c r="O5" s="14"/>
      <c r="P5" s="14"/>
      <c r="Q5" s="14"/>
      <c r="R5" s="14"/>
      <c r="S5" s="14"/>
      <c r="T5" s="14"/>
      <c r="U5" s="14"/>
      <c r="V5" s="14"/>
    </row>
    <row r="6" spans="1:22" ht="21" customHeight="1">
      <c r="A6" s="34"/>
      <c r="B6" s="34"/>
      <c r="C6" s="34"/>
      <c r="D6" s="34"/>
      <c r="E6" s="34"/>
      <c r="F6" s="34"/>
      <c r="G6" s="34"/>
      <c r="H6" s="34"/>
      <c r="I6" s="34"/>
      <c r="J6" s="34"/>
      <c r="K6" s="35"/>
      <c r="L6" s="34"/>
      <c r="M6" s="34"/>
    </row>
    <row r="7" spans="1:22">
      <c r="A7" s="34"/>
      <c r="B7" s="34"/>
      <c r="C7" s="34"/>
      <c r="D7" s="34"/>
      <c r="E7" s="34"/>
      <c r="F7" s="34"/>
      <c r="G7" s="34"/>
      <c r="H7" s="34"/>
      <c r="I7" s="34"/>
      <c r="J7" s="34"/>
      <c r="K7" s="35"/>
      <c r="L7" s="34"/>
      <c r="M7" s="34"/>
    </row>
    <row r="8" spans="1:22">
      <c r="A8" s="34"/>
      <c r="B8" s="34"/>
      <c r="C8" s="34"/>
      <c r="D8" s="34"/>
      <c r="E8" s="34"/>
      <c r="F8" s="34"/>
      <c r="G8" s="34"/>
      <c r="H8" s="34"/>
      <c r="I8" s="34"/>
      <c r="J8" s="34"/>
      <c r="K8" s="35"/>
      <c r="L8" s="34"/>
      <c r="M8" s="34"/>
    </row>
    <row r="9" spans="1:22">
      <c r="A9" s="34"/>
      <c r="B9" s="34"/>
      <c r="C9" s="34"/>
      <c r="D9" s="34"/>
      <c r="E9" s="34"/>
      <c r="F9" s="34"/>
      <c r="G9" s="34"/>
      <c r="H9" s="34"/>
      <c r="I9" s="34"/>
      <c r="J9" s="34"/>
      <c r="K9" s="35"/>
      <c r="L9" s="34"/>
      <c r="M9" s="34"/>
    </row>
  </sheetData>
  <mergeCells count="2">
    <mergeCell ref="A1:L1"/>
    <mergeCell ref="A2:C2"/>
  </mergeCells>
  <phoneticPr fontId="3" type="noConversion"/>
  <dataValidations count="1">
    <dataValidation type="list" allowBlank="1" showInputMessage="1" showErrorMessage="1" sqref="D4:D5">
      <formula1>"일반총액,일반단가,일반종낙,제한총액,제한단가,제한종낙,수의총액,수의단가,기타"</formula1>
    </dataValidation>
  </dataValidations>
  <pageMargins left="0.25" right="0.25" top="0.75" bottom="0.75" header="0.3" footer="0.3"/>
  <pageSetup paperSize="9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J17"/>
  <sheetViews>
    <sheetView tabSelected="1" zoomScale="145" zoomScaleNormal="145" workbookViewId="0">
      <selection activeCell="I16" sqref="I16"/>
    </sheetView>
  </sheetViews>
  <sheetFormatPr defaultRowHeight="12"/>
  <cols>
    <col min="1" max="1" width="7.33203125" style="2" bestFit="1" customWidth="1"/>
    <col min="2" max="2" width="5.88671875" style="2" bestFit="1" customWidth="1"/>
    <col min="3" max="3" width="44.88671875" style="2" bestFit="1" customWidth="1"/>
    <col min="4" max="4" width="7.33203125" style="2" bestFit="1" customWidth="1"/>
    <col min="5" max="5" width="9.88671875" style="1" bestFit="1" customWidth="1"/>
    <col min="6" max="6" width="17.109375" style="2" customWidth="1"/>
    <col min="7" max="7" width="8.88671875" style="2"/>
    <col min="8" max="8" width="12" style="2" bestFit="1" customWidth="1"/>
    <col min="9" max="9" width="11.6640625" style="1" bestFit="1" customWidth="1"/>
    <col min="10" max="16384" width="8.88671875" style="1"/>
  </cols>
  <sheetData>
    <row r="1" spans="1:88" ht="25.5">
      <c r="A1" s="78" t="s">
        <v>25</v>
      </c>
      <c r="B1" s="78"/>
      <c r="C1" s="78"/>
      <c r="D1" s="78"/>
      <c r="E1" s="78"/>
      <c r="F1" s="78"/>
      <c r="G1" s="78"/>
      <c r="H1" s="78"/>
      <c r="I1" s="78"/>
    </row>
    <row r="2" spans="1:88" ht="25.5">
      <c r="A2" s="79" t="s">
        <v>61</v>
      </c>
      <c r="B2" s="79"/>
      <c r="C2" s="79"/>
      <c r="D2" s="12"/>
      <c r="E2" s="12"/>
      <c r="F2" s="12"/>
      <c r="G2" s="12"/>
      <c r="H2" s="12"/>
      <c r="I2" s="12"/>
    </row>
    <row r="3" spans="1:88" ht="24">
      <c r="A3" s="16" t="s">
        <v>0</v>
      </c>
      <c r="B3" s="17" t="s">
        <v>1</v>
      </c>
      <c r="C3" s="67" t="s">
        <v>11</v>
      </c>
      <c r="D3" s="67" t="s">
        <v>3</v>
      </c>
      <c r="E3" s="68" t="s">
        <v>17</v>
      </c>
      <c r="F3" s="67" t="s">
        <v>14</v>
      </c>
      <c r="G3" s="67" t="s">
        <v>13</v>
      </c>
      <c r="H3" s="67" t="s">
        <v>8</v>
      </c>
      <c r="I3" s="67" t="s">
        <v>9</v>
      </c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</row>
    <row r="4" spans="1:88" ht="19.5" customHeight="1">
      <c r="A4" s="18">
        <v>2016</v>
      </c>
      <c r="B4" s="18">
        <v>12</v>
      </c>
      <c r="C4" s="69" t="s">
        <v>75</v>
      </c>
      <c r="D4" s="70" t="s">
        <v>76</v>
      </c>
      <c r="E4" s="71">
        <v>2160</v>
      </c>
      <c r="F4" s="70" t="s">
        <v>70</v>
      </c>
      <c r="G4" s="70" t="s">
        <v>77</v>
      </c>
      <c r="H4" s="70" t="s">
        <v>78</v>
      </c>
      <c r="I4" s="72"/>
    </row>
    <row r="5" spans="1:88" ht="19.5" customHeight="1">
      <c r="A5" s="18">
        <v>2016</v>
      </c>
      <c r="B5" s="18">
        <v>12</v>
      </c>
      <c r="C5" s="69" t="s">
        <v>79</v>
      </c>
      <c r="D5" s="70" t="s">
        <v>76</v>
      </c>
      <c r="E5" s="71">
        <v>1800</v>
      </c>
      <c r="F5" s="70" t="s">
        <v>70</v>
      </c>
      <c r="G5" s="70" t="s">
        <v>77</v>
      </c>
      <c r="H5" s="70" t="s">
        <v>78</v>
      </c>
      <c r="I5" s="72"/>
    </row>
    <row r="6" spans="1:88" ht="19.5" customHeight="1">
      <c r="A6" s="18">
        <v>2016</v>
      </c>
      <c r="B6" s="18">
        <v>12</v>
      </c>
      <c r="C6" s="69" t="s">
        <v>80</v>
      </c>
      <c r="D6" s="70" t="s">
        <v>76</v>
      </c>
      <c r="E6" s="71">
        <v>900</v>
      </c>
      <c r="F6" s="70" t="s">
        <v>70</v>
      </c>
      <c r="G6" s="70" t="s">
        <v>77</v>
      </c>
      <c r="H6" s="70" t="s">
        <v>78</v>
      </c>
      <c r="I6" s="72"/>
    </row>
    <row r="7" spans="1:88" ht="36">
      <c r="A7" s="18">
        <v>2016</v>
      </c>
      <c r="B7" s="18">
        <v>12</v>
      </c>
      <c r="C7" s="72" t="s">
        <v>83</v>
      </c>
      <c r="D7" s="70" t="s">
        <v>76</v>
      </c>
      <c r="E7" s="73">
        <v>5400</v>
      </c>
      <c r="F7" s="70" t="s">
        <v>70</v>
      </c>
      <c r="G7" s="70" t="s">
        <v>81</v>
      </c>
      <c r="H7" s="70" t="s">
        <v>82</v>
      </c>
      <c r="I7" s="74" t="s">
        <v>89</v>
      </c>
    </row>
    <row r="8" spans="1:88" ht="18.75" customHeight="1">
      <c r="A8" s="18">
        <v>2016</v>
      </c>
      <c r="B8" s="18">
        <v>12</v>
      </c>
      <c r="C8" s="72" t="s">
        <v>84</v>
      </c>
      <c r="D8" s="70" t="s">
        <v>76</v>
      </c>
      <c r="E8" s="73">
        <v>3420</v>
      </c>
      <c r="F8" s="70" t="s">
        <v>70</v>
      </c>
      <c r="G8" s="70" t="s">
        <v>81</v>
      </c>
      <c r="H8" s="70" t="s">
        <v>82</v>
      </c>
      <c r="I8" s="72"/>
    </row>
    <row r="9" spans="1:88" ht="24">
      <c r="A9" s="18">
        <v>2016</v>
      </c>
      <c r="B9" s="18">
        <v>12</v>
      </c>
      <c r="C9" s="75" t="s">
        <v>87</v>
      </c>
      <c r="D9" s="70" t="s">
        <v>76</v>
      </c>
      <c r="E9" s="73">
        <v>3960</v>
      </c>
      <c r="F9" s="76" t="s">
        <v>61</v>
      </c>
      <c r="G9" s="70" t="s">
        <v>85</v>
      </c>
      <c r="H9" s="70" t="s">
        <v>86</v>
      </c>
      <c r="I9" s="77" t="s">
        <v>88</v>
      </c>
      <c r="J9" s="34"/>
      <c r="K9" s="34"/>
      <c r="L9" s="34"/>
    </row>
    <row r="10" spans="1:88" s="34" customFormat="1" ht="21" customHeight="1">
      <c r="A10" s="18">
        <v>2016</v>
      </c>
      <c r="B10" s="18">
        <v>12</v>
      </c>
      <c r="C10" s="75" t="s">
        <v>143</v>
      </c>
      <c r="D10" s="70" t="s">
        <v>76</v>
      </c>
      <c r="E10" s="73">
        <v>200</v>
      </c>
      <c r="F10" s="76" t="s">
        <v>61</v>
      </c>
      <c r="G10" s="70" t="s">
        <v>139</v>
      </c>
      <c r="H10" s="70" t="s">
        <v>140</v>
      </c>
      <c r="I10" s="77" t="s">
        <v>146</v>
      </c>
    </row>
    <row r="11" spans="1:88" ht="21" customHeight="1">
      <c r="A11" s="18">
        <v>2016</v>
      </c>
      <c r="B11" s="18">
        <v>12</v>
      </c>
      <c r="C11" s="69" t="s">
        <v>145</v>
      </c>
      <c r="D11" s="70" t="s">
        <v>76</v>
      </c>
      <c r="E11" s="71">
        <v>7200</v>
      </c>
      <c r="F11" s="76" t="s">
        <v>61</v>
      </c>
      <c r="G11" s="70" t="s">
        <v>139</v>
      </c>
      <c r="H11" s="70" t="s">
        <v>140</v>
      </c>
      <c r="I11" s="72" t="s">
        <v>141</v>
      </c>
      <c r="J11" s="34"/>
      <c r="K11" s="34"/>
      <c r="L11" s="34"/>
    </row>
    <row r="12" spans="1:88" ht="21" customHeight="1">
      <c r="A12" s="18">
        <v>2016</v>
      </c>
      <c r="B12" s="18">
        <v>12</v>
      </c>
      <c r="C12" s="69" t="s">
        <v>144</v>
      </c>
      <c r="D12" s="70" t="s">
        <v>76</v>
      </c>
      <c r="E12" s="71">
        <v>41280</v>
      </c>
      <c r="F12" s="76" t="s">
        <v>61</v>
      </c>
      <c r="G12" s="70" t="s">
        <v>139</v>
      </c>
      <c r="H12" s="70" t="s">
        <v>140</v>
      </c>
      <c r="I12" s="72" t="s">
        <v>142</v>
      </c>
      <c r="J12" s="34"/>
      <c r="K12" s="34"/>
      <c r="L12" s="34"/>
    </row>
    <row r="13" spans="1:88" s="34" customFormat="1" ht="19.5" customHeight="1">
      <c r="A13" s="18">
        <v>2016</v>
      </c>
      <c r="B13" s="18">
        <v>12</v>
      </c>
      <c r="C13" s="19" t="s">
        <v>147</v>
      </c>
      <c r="D13" s="18" t="s">
        <v>148</v>
      </c>
      <c r="E13" s="83">
        <v>180</v>
      </c>
      <c r="F13" s="76" t="s">
        <v>61</v>
      </c>
      <c r="G13" s="18" t="s">
        <v>139</v>
      </c>
      <c r="H13" s="18" t="s">
        <v>149</v>
      </c>
      <c r="I13" s="20"/>
    </row>
    <row r="14" spans="1:88" ht="21" customHeight="1">
      <c r="A14" s="18">
        <v>2016</v>
      </c>
      <c r="B14" s="18">
        <v>12</v>
      </c>
      <c r="C14" s="84" t="s">
        <v>150</v>
      </c>
      <c r="D14" s="18" t="s">
        <v>148</v>
      </c>
      <c r="E14" s="83">
        <v>180</v>
      </c>
      <c r="F14" s="76" t="s">
        <v>61</v>
      </c>
      <c r="G14" s="18" t="s">
        <v>139</v>
      </c>
      <c r="H14" s="18" t="s">
        <v>149</v>
      </c>
      <c r="I14" s="20"/>
      <c r="J14" s="34"/>
      <c r="K14" s="34"/>
      <c r="L14" s="34"/>
    </row>
    <row r="15" spans="1:88">
      <c r="D15" s="35"/>
      <c r="E15" s="34"/>
      <c r="F15" s="35"/>
      <c r="G15" s="35"/>
      <c r="H15" s="35"/>
      <c r="I15" s="34"/>
      <c r="J15" s="34"/>
      <c r="K15" s="34"/>
      <c r="L15" s="34"/>
    </row>
    <row r="16" spans="1:88">
      <c r="D16" s="35"/>
      <c r="E16" s="34"/>
      <c r="F16" s="35"/>
      <c r="G16" s="35"/>
      <c r="H16" s="35"/>
      <c r="I16" s="34"/>
      <c r="J16" s="34"/>
      <c r="K16" s="34"/>
      <c r="L16" s="34"/>
    </row>
    <row r="17" spans="4:12">
      <c r="D17" s="35"/>
      <c r="E17" s="34"/>
      <c r="F17" s="35"/>
      <c r="G17" s="35"/>
      <c r="H17" s="35"/>
      <c r="I17" s="34"/>
      <c r="J17" s="34"/>
      <c r="K17" s="34"/>
      <c r="L17" s="34"/>
    </row>
  </sheetData>
  <mergeCells count="2">
    <mergeCell ref="A1:I1"/>
    <mergeCell ref="A2:C2"/>
  </mergeCells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workbookViewId="0">
      <selection activeCell="F4" sqref="F4:H4"/>
    </sheetView>
  </sheetViews>
  <sheetFormatPr defaultRowHeight="12"/>
  <cols>
    <col min="1" max="1" width="7.21875" style="2" customWidth="1"/>
    <col min="2" max="2" width="6.5546875" style="2" customWidth="1"/>
    <col min="3" max="3" width="25.109375" style="4" customWidth="1"/>
    <col min="4" max="5" width="8.88671875" style="2"/>
    <col min="6" max="6" width="13" style="1" customWidth="1"/>
    <col min="7" max="7" width="13.77734375" style="1" customWidth="1"/>
    <col min="8" max="9" width="12.88671875" style="1" customWidth="1"/>
    <col min="10" max="10" width="9.77734375" style="2" customWidth="1"/>
    <col min="11" max="11" width="8.88671875" style="2"/>
    <col min="12" max="12" width="14.5546875" style="2" customWidth="1"/>
    <col min="13" max="16384" width="8.88671875" style="1"/>
  </cols>
  <sheetData>
    <row r="1" spans="1:13" ht="39" customHeight="1">
      <c r="A1" s="78" t="s">
        <v>26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</row>
    <row r="2" spans="1:13" ht="24.75" customHeight="1">
      <c r="A2" s="79" t="s">
        <v>61</v>
      </c>
      <c r="B2" s="79"/>
      <c r="C2" s="79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33.75" customHeight="1">
      <c r="A3" s="16" t="s">
        <v>0</v>
      </c>
      <c r="B3" s="17" t="s">
        <v>1</v>
      </c>
      <c r="C3" s="16" t="s">
        <v>15</v>
      </c>
      <c r="D3" s="16" t="s">
        <v>12</v>
      </c>
      <c r="E3" s="16" t="s">
        <v>3</v>
      </c>
      <c r="F3" s="17" t="s">
        <v>20</v>
      </c>
      <c r="G3" s="17" t="s">
        <v>18</v>
      </c>
      <c r="H3" s="17" t="s">
        <v>21</v>
      </c>
      <c r="I3" s="17" t="s">
        <v>19</v>
      </c>
      <c r="J3" s="16" t="s">
        <v>14</v>
      </c>
      <c r="K3" s="16" t="s">
        <v>13</v>
      </c>
      <c r="L3" s="16" t="s">
        <v>8</v>
      </c>
      <c r="M3" s="16" t="s">
        <v>9</v>
      </c>
    </row>
    <row r="4" spans="1:13" ht="32.25" customHeight="1">
      <c r="A4" s="18"/>
      <c r="B4" s="18"/>
      <c r="C4" s="19"/>
      <c r="D4" s="30"/>
      <c r="E4" s="18"/>
      <c r="F4" s="31" t="s">
        <v>22</v>
      </c>
      <c r="G4" s="31" t="s">
        <v>23</v>
      </c>
      <c r="H4" s="31" t="s">
        <v>22</v>
      </c>
      <c r="I4" s="32"/>
      <c r="J4" s="18"/>
      <c r="K4" s="18"/>
      <c r="L4" s="18"/>
      <c r="M4" s="20"/>
    </row>
  </sheetData>
  <mergeCells count="2">
    <mergeCell ref="A1:M1"/>
    <mergeCell ref="A2:C2"/>
  </mergeCells>
  <phoneticPr fontId="3" type="noConversion"/>
  <dataValidations count="3">
    <dataValidation type="list" allowBlank="1" showInputMessage="1" showErrorMessage="1" sqref="D4">
      <formula1>"토건,토목,건축,전문,전기,통신,소방,기타"</formula1>
    </dataValidation>
    <dataValidation type="list" allowBlank="1" showInputMessage="1" showErrorMessage="1" sqref="E4">
      <formula1>"대안,턴키,일반,PQ,수의,실적"</formula1>
    </dataValidation>
    <dataValidation type="textLength" operator="lessThanOrEqual" allowBlank="1" showInputMessage="1" showErrorMessage="1" sqref="J4">
      <formula1>5</formula1>
    </dataValidation>
  </dataValidations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"/>
  <sheetViews>
    <sheetView workbookViewId="0">
      <selection activeCell="F16" sqref="F16"/>
    </sheetView>
  </sheetViews>
  <sheetFormatPr defaultRowHeight="13.5"/>
  <cols>
    <col min="1" max="1" width="13" style="5" customWidth="1"/>
    <col min="2" max="2" width="24.44140625" style="5" customWidth="1"/>
    <col min="3" max="3" width="9.5546875" style="5" customWidth="1"/>
    <col min="4" max="4" width="8.88671875" style="5" customWidth="1"/>
    <col min="5" max="5" width="9.21875" style="5" customWidth="1"/>
    <col min="6" max="10" width="9.6640625" style="5" customWidth="1"/>
    <col min="11" max="11" width="8.44140625" style="5" customWidth="1"/>
  </cols>
  <sheetData>
    <row r="1" spans="1:11" ht="25.5">
      <c r="A1" s="80" t="s">
        <v>27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25.5">
      <c r="A2" s="79" t="s">
        <v>61</v>
      </c>
      <c r="B2" s="79"/>
      <c r="C2" s="79"/>
      <c r="D2" s="13"/>
      <c r="E2" s="13"/>
      <c r="F2" s="15"/>
      <c r="G2" s="15"/>
      <c r="H2" s="15"/>
      <c r="I2" s="15"/>
      <c r="J2" s="81" t="s">
        <v>28</v>
      </c>
      <c r="K2" s="81"/>
    </row>
    <row r="3" spans="1:11" ht="22.5" customHeight="1">
      <c r="A3" s="10" t="s">
        <v>29</v>
      </c>
      <c r="B3" s="11" t="s">
        <v>30</v>
      </c>
      <c r="C3" s="11" t="s">
        <v>3</v>
      </c>
      <c r="D3" s="11" t="s">
        <v>31</v>
      </c>
      <c r="E3" s="11" t="s">
        <v>32</v>
      </c>
      <c r="F3" s="11" t="s">
        <v>33</v>
      </c>
      <c r="G3" s="11" t="s">
        <v>34</v>
      </c>
      <c r="H3" s="11" t="s">
        <v>35</v>
      </c>
      <c r="I3" s="11" t="s">
        <v>36</v>
      </c>
      <c r="J3" s="11" t="s">
        <v>37</v>
      </c>
      <c r="K3" s="11" t="s">
        <v>9</v>
      </c>
    </row>
    <row r="4" spans="1:11" ht="18.75" customHeight="1">
      <c r="A4" s="6"/>
      <c r="B4" s="7"/>
      <c r="C4" s="7"/>
      <c r="D4" s="31" t="s">
        <v>22</v>
      </c>
      <c r="E4" s="31" t="s">
        <v>23</v>
      </c>
      <c r="F4" s="31" t="s">
        <v>22</v>
      </c>
      <c r="G4" s="7"/>
      <c r="H4" s="7"/>
      <c r="I4" s="7"/>
      <c r="J4" s="7"/>
      <c r="K4" s="9"/>
    </row>
    <row r="5" spans="1:11" ht="18.75" customHeight="1">
      <c r="A5" s="6"/>
      <c r="B5" s="7"/>
      <c r="C5" s="7"/>
      <c r="D5" s="8"/>
      <c r="E5" s="7"/>
      <c r="F5" s="7"/>
      <c r="G5" s="7"/>
      <c r="H5" s="7"/>
      <c r="I5" s="7"/>
      <c r="J5" s="7"/>
      <c r="K5" s="9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zoomScale="130" zoomScaleNormal="130" workbookViewId="0">
      <selection activeCell="F20" sqref="F20"/>
    </sheetView>
  </sheetViews>
  <sheetFormatPr defaultRowHeight="13.5"/>
  <cols>
    <col min="1" max="1" width="24.44140625" style="5" customWidth="1"/>
    <col min="2" max="2" width="9.5546875" style="5" customWidth="1"/>
    <col min="3" max="3" width="13.44140625" style="5" customWidth="1"/>
    <col min="4" max="4" width="9.21875" style="5" customWidth="1"/>
    <col min="5" max="7" width="9.6640625" style="5" customWidth="1"/>
    <col min="8" max="8" width="8.44140625" style="5" customWidth="1"/>
  </cols>
  <sheetData>
    <row r="1" spans="1:9" ht="25.5">
      <c r="A1" s="80" t="s">
        <v>38</v>
      </c>
      <c r="B1" s="80"/>
      <c r="C1" s="80"/>
      <c r="D1" s="80"/>
      <c r="E1" s="80"/>
      <c r="F1" s="80"/>
      <c r="G1" s="80"/>
      <c r="H1" s="80"/>
    </row>
    <row r="2" spans="1:9" ht="25.5">
      <c r="A2" s="79" t="s">
        <v>61</v>
      </c>
      <c r="B2" s="79"/>
      <c r="C2" s="79"/>
      <c r="D2" s="13"/>
      <c r="E2" s="15"/>
      <c r="F2" s="15"/>
      <c r="G2" s="81" t="s">
        <v>28</v>
      </c>
      <c r="H2" s="81"/>
    </row>
    <row r="3" spans="1:9" ht="21" customHeight="1">
      <c r="A3" s="51" t="s">
        <v>110</v>
      </c>
      <c r="B3" s="52" t="s">
        <v>111</v>
      </c>
      <c r="C3" s="52" t="s">
        <v>112</v>
      </c>
      <c r="D3" s="52" t="s">
        <v>113</v>
      </c>
      <c r="E3" s="52" t="s">
        <v>114</v>
      </c>
      <c r="F3" s="52" t="s">
        <v>107</v>
      </c>
      <c r="G3" s="52" t="s">
        <v>115</v>
      </c>
      <c r="H3" s="52" t="s">
        <v>116</v>
      </c>
      <c r="I3" s="52" t="s">
        <v>117</v>
      </c>
    </row>
    <row r="4" spans="1:9" ht="25.5" customHeight="1">
      <c r="A4" s="62" t="s">
        <v>118</v>
      </c>
      <c r="B4" s="63">
        <v>648860</v>
      </c>
      <c r="C4" s="64" t="s">
        <v>119</v>
      </c>
      <c r="D4" s="64" t="s">
        <v>120</v>
      </c>
      <c r="E4" s="64" t="str">
        <f>D4</f>
        <v>2016.10.25.</v>
      </c>
      <c r="F4" s="64" t="s">
        <v>121</v>
      </c>
      <c r="G4" s="64" t="s">
        <v>121</v>
      </c>
      <c r="H4" s="64" t="s">
        <v>121</v>
      </c>
      <c r="I4" s="53"/>
    </row>
    <row r="5" spans="1:9" ht="19.5" customHeight="1">
      <c r="A5" s="62" t="s">
        <v>122</v>
      </c>
      <c r="B5" s="63">
        <v>360000</v>
      </c>
      <c r="C5" s="64" t="s">
        <v>123</v>
      </c>
      <c r="D5" s="64" t="s">
        <v>124</v>
      </c>
      <c r="E5" s="64" t="str">
        <f t="shared" ref="E5:E9" si="0">D5</f>
        <v>2016.10.31.</v>
      </c>
      <c r="F5" s="64" t="s">
        <v>125</v>
      </c>
      <c r="G5" s="64" t="s">
        <v>125</v>
      </c>
      <c r="H5" s="64" t="s">
        <v>125</v>
      </c>
      <c r="I5" s="53"/>
    </row>
    <row r="6" spans="1:9" ht="19.5" customHeight="1">
      <c r="A6" s="62" t="s">
        <v>126</v>
      </c>
      <c r="B6" s="63">
        <v>650000</v>
      </c>
      <c r="C6" s="64" t="s">
        <v>127</v>
      </c>
      <c r="D6" s="64" t="s">
        <v>124</v>
      </c>
      <c r="E6" s="64" t="str">
        <f t="shared" si="0"/>
        <v>2016.10.31.</v>
      </c>
      <c r="F6" s="64" t="s">
        <v>125</v>
      </c>
      <c r="G6" s="64" t="s">
        <v>125</v>
      </c>
      <c r="H6" s="64" t="s">
        <v>125</v>
      </c>
      <c r="I6" s="53"/>
    </row>
    <row r="7" spans="1:9" ht="19.5" customHeight="1">
      <c r="A7" s="62" t="s">
        <v>128</v>
      </c>
      <c r="B7" s="63">
        <v>600000</v>
      </c>
      <c r="C7" s="64" t="s">
        <v>127</v>
      </c>
      <c r="D7" s="64" t="s">
        <v>124</v>
      </c>
      <c r="E7" s="64" t="str">
        <f t="shared" si="0"/>
        <v>2016.10.31.</v>
      </c>
      <c r="F7" s="64" t="s">
        <v>129</v>
      </c>
      <c r="G7" s="64" t="s">
        <v>129</v>
      </c>
      <c r="H7" s="64" t="s">
        <v>129</v>
      </c>
      <c r="I7" s="53"/>
    </row>
    <row r="8" spans="1:9" ht="27" customHeight="1">
      <c r="A8" s="62" t="s">
        <v>137</v>
      </c>
      <c r="B8" s="63">
        <v>250000</v>
      </c>
      <c r="C8" s="64" t="s">
        <v>123</v>
      </c>
      <c r="D8" s="64" t="s">
        <v>130</v>
      </c>
      <c r="E8" s="64" t="str">
        <f t="shared" si="0"/>
        <v>2016.11.15.</v>
      </c>
      <c r="F8" s="64" t="s">
        <v>129</v>
      </c>
      <c r="G8" s="64" t="s">
        <v>129</v>
      </c>
      <c r="H8" s="64" t="s">
        <v>129</v>
      </c>
      <c r="I8" s="53"/>
    </row>
    <row r="9" spans="1:9" ht="27" customHeight="1">
      <c r="A9" s="62" t="s">
        <v>138</v>
      </c>
      <c r="B9" s="63">
        <v>250000</v>
      </c>
      <c r="C9" s="64" t="s">
        <v>127</v>
      </c>
      <c r="D9" s="64" t="s">
        <v>130</v>
      </c>
      <c r="E9" s="64" t="str">
        <f t="shared" si="0"/>
        <v>2016.11.15.</v>
      </c>
      <c r="F9" s="64" t="s">
        <v>129</v>
      </c>
      <c r="G9" s="64" t="s">
        <v>129</v>
      </c>
      <c r="H9" s="64" t="s">
        <v>129</v>
      </c>
      <c r="I9" s="53"/>
    </row>
    <row r="10" spans="1:9">
      <c r="A10" s="65"/>
      <c r="B10" s="65"/>
      <c r="C10" s="65"/>
      <c r="D10" s="65"/>
      <c r="E10" s="65"/>
      <c r="F10" s="65"/>
      <c r="G10" s="65"/>
      <c r="H10" s="65"/>
      <c r="I10" s="66"/>
    </row>
    <row r="11" spans="1:9">
      <c r="A11" s="65"/>
      <c r="B11" s="65"/>
      <c r="C11" s="65"/>
      <c r="D11" s="65"/>
      <c r="E11" s="65"/>
      <c r="F11" s="65"/>
      <c r="G11" s="65"/>
      <c r="H11" s="65"/>
      <c r="I11" s="66"/>
    </row>
  </sheetData>
  <mergeCells count="3">
    <mergeCell ref="A1:H1"/>
    <mergeCell ref="G2:H2"/>
    <mergeCell ref="A2:C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zoomScale="130" zoomScaleNormal="130" workbookViewId="0">
      <selection activeCell="D18" sqref="D18"/>
    </sheetView>
  </sheetViews>
  <sheetFormatPr defaultRowHeight="13.5"/>
  <cols>
    <col min="1" max="1" width="14.88671875" style="5" customWidth="1"/>
    <col min="2" max="2" width="24.5546875" style="5" customWidth="1"/>
    <col min="3" max="3" width="9.5546875" style="5" customWidth="1"/>
    <col min="4" max="4" width="8.88671875" style="5" customWidth="1"/>
    <col min="5" max="5" width="18.109375" style="5" customWidth="1"/>
    <col min="6" max="6" width="15.44140625" style="5" customWidth="1"/>
    <col min="7" max="7" width="8.44140625" style="5" customWidth="1"/>
  </cols>
  <sheetData>
    <row r="1" spans="1:7" ht="25.5">
      <c r="A1" s="80" t="s">
        <v>42</v>
      </c>
      <c r="B1" s="80"/>
      <c r="C1" s="80"/>
      <c r="D1" s="80"/>
      <c r="E1" s="80"/>
      <c r="F1" s="80"/>
      <c r="G1" s="80"/>
    </row>
    <row r="2" spans="1:7" ht="25.5">
      <c r="A2" s="79" t="s">
        <v>61</v>
      </c>
      <c r="B2" s="79"/>
      <c r="C2" s="79"/>
      <c r="D2" s="13"/>
      <c r="E2" s="13"/>
      <c r="F2" s="82" t="s">
        <v>28</v>
      </c>
      <c r="G2" s="82"/>
    </row>
    <row r="3" spans="1:7" ht="26.25" customHeight="1">
      <c r="A3" s="10" t="s">
        <v>29</v>
      </c>
      <c r="B3" s="11" t="s">
        <v>30</v>
      </c>
      <c r="C3" s="11" t="s">
        <v>43</v>
      </c>
      <c r="D3" s="11" t="s">
        <v>44</v>
      </c>
      <c r="E3" s="11" t="s">
        <v>45</v>
      </c>
      <c r="F3" s="11" t="s">
        <v>46</v>
      </c>
      <c r="G3" s="11" t="s">
        <v>9</v>
      </c>
    </row>
    <row r="4" spans="1:7" ht="31.5" customHeight="1">
      <c r="A4" s="55" t="s">
        <v>109</v>
      </c>
      <c r="B4" s="56" t="str">
        <f>준공검사현황!A4</f>
        <v>공공청소년프로그램 두근구든 남한산성 홍보리플렛 제작</v>
      </c>
      <c r="C4" s="57">
        <v>42676</v>
      </c>
      <c r="D4" s="58">
        <f>준공검사현황!B4</f>
        <v>648860</v>
      </c>
      <c r="E4" s="59" t="s">
        <v>135</v>
      </c>
      <c r="F4" s="56" t="str">
        <f>준공검사현황!C4</f>
        <v>제이커뮤니케이션</v>
      </c>
      <c r="G4" s="55"/>
    </row>
    <row r="5" spans="1:7" ht="31.5" customHeight="1">
      <c r="A5" s="55" t="s">
        <v>109</v>
      </c>
      <c r="B5" s="56" t="str">
        <f>준공검사현황!A5</f>
        <v>다시보는한국사 프로그램비 지급</v>
      </c>
      <c r="C5" s="57">
        <v>42697</v>
      </c>
      <c r="D5" s="58">
        <f>준공검사현황!B5</f>
        <v>360000</v>
      </c>
      <c r="E5" s="59" t="s">
        <v>133</v>
      </c>
      <c r="F5" s="56" t="str">
        <f>준공검사현황!C5</f>
        <v>㈜문화상상연구소</v>
      </c>
      <c r="G5" s="55"/>
    </row>
    <row r="6" spans="1:7" ht="31.5" customHeight="1">
      <c r="A6" s="55" t="s">
        <v>109</v>
      </c>
      <c r="B6" s="56" t="str">
        <f>준공검사현황!A6</f>
        <v>다시보는한국사 역사탐방 차량임차</v>
      </c>
      <c r="C6" s="57">
        <v>42697</v>
      </c>
      <c r="D6" s="58">
        <f>준공검사현황!B6</f>
        <v>650000</v>
      </c>
      <c r="E6" s="59" t="s">
        <v>133</v>
      </c>
      <c r="F6" s="56" t="str">
        <f>준공검사현황!C6</f>
        <v>㈜용성국제여행사</v>
      </c>
      <c r="G6" s="55"/>
    </row>
    <row r="7" spans="1:7" ht="31.5" customHeight="1">
      <c r="A7" s="55" t="s">
        <v>109</v>
      </c>
      <c r="B7" s="56" t="str">
        <f>준공검사현황!A7</f>
        <v>주말창의학교 갯벌생태체험 차량임차</v>
      </c>
      <c r="C7" s="57">
        <v>42697</v>
      </c>
      <c r="D7" s="58">
        <f>준공검사현황!B7</f>
        <v>600000</v>
      </c>
      <c r="E7" s="59" t="s">
        <v>134</v>
      </c>
      <c r="F7" s="56" t="str">
        <f>준공검사현황!C7</f>
        <v>㈜용성국제여행사</v>
      </c>
      <c r="G7" s="55"/>
    </row>
    <row r="8" spans="1:7" ht="31.5" customHeight="1">
      <c r="A8" s="55" t="s">
        <v>109</v>
      </c>
      <c r="B8" s="56" t="str">
        <f>준공검사현황!A8</f>
        <v>청소년방과후교실 늘픔 11월 토요체험활동 차량 임차</v>
      </c>
      <c r="C8" s="60">
        <v>42703</v>
      </c>
      <c r="D8" s="58">
        <f>준공검사현황!B8</f>
        <v>250000</v>
      </c>
      <c r="E8" s="55" t="s">
        <v>131</v>
      </c>
      <c r="F8" s="56" t="str">
        <f>준공검사현황!C8</f>
        <v>㈜문화상상연구소</v>
      </c>
      <c r="G8" s="55"/>
    </row>
    <row r="9" spans="1:7" ht="31.5" customHeight="1">
      <c r="A9" s="55" t="s">
        <v>109</v>
      </c>
      <c r="B9" s="56" t="str">
        <f>준공검사현황!A9</f>
        <v>청소년방과후아카데미 해다미 11월 토요체험활동 차량 임차</v>
      </c>
      <c r="C9" s="60">
        <v>42703</v>
      </c>
      <c r="D9" s="58">
        <f>준공검사현황!B9</f>
        <v>250000</v>
      </c>
      <c r="E9" s="55" t="s">
        <v>132</v>
      </c>
      <c r="F9" s="56" t="str">
        <f>준공검사현황!C9</f>
        <v>㈜용성국제여행사</v>
      </c>
      <c r="G9" s="55"/>
    </row>
    <row r="10" spans="1:7">
      <c r="C10" s="54"/>
    </row>
    <row r="11" spans="1:7">
      <c r="C11" s="54"/>
    </row>
    <row r="12" spans="1:7">
      <c r="C12" s="54"/>
    </row>
    <row r="13" spans="1:7">
      <c r="C13" s="54"/>
    </row>
    <row r="14" spans="1:7">
      <c r="C14" s="54"/>
    </row>
    <row r="15" spans="1:7">
      <c r="C15" s="54"/>
    </row>
    <row r="16" spans="1:7">
      <c r="C16" s="54"/>
    </row>
    <row r="17" spans="3:3">
      <c r="C17" s="54"/>
    </row>
    <row r="18" spans="3:3">
      <c r="C18" s="54"/>
    </row>
    <row r="19" spans="3:3">
      <c r="C19" s="54"/>
    </row>
    <row r="20" spans="3:3">
      <c r="C20" s="54"/>
    </row>
    <row r="21" spans="3:3">
      <c r="C21" s="54"/>
    </row>
    <row r="22" spans="3:3">
      <c r="C22" s="54"/>
    </row>
    <row r="23" spans="3:3">
      <c r="C23" s="54"/>
    </row>
    <row r="24" spans="3:3">
      <c r="C24" s="54"/>
    </row>
    <row r="25" spans="3:3">
      <c r="C25" s="54"/>
    </row>
    <row r="26" spans="3:3">
      <c r="C26" s="54"/>
    </row>
    <row r="27" spans="3:3">
      <c r="C27" s="54"/>
    </row>
    <row r="28" spans="3:3">
      <c r="C28" s="54"/>
    </row>
    <row r="29" spans="3:3">
      <c r="C29" s="54"/>
    </row>
    <row r="30" spans="3:3">
      <c r="C30" s="54"/>
    </row>
    <row r="31" spans="3:3">
      <c r="C31" s="54"/>
    </row>
    <row r="32" spans="3:3">
      <c r="C32" s="54"/>
    </row>
    <row r="33" spans="3:3">
      <c r="C33" s="54"/>
    </row>
    <row r="34" spans="3:3">
      <c r="C34" s="54"/>
    </row>
    <row r="35" spans="3:3">
      <c r="C35" s="54"/>
    </row>
    <row r="36" spans="3:3">
      <c r="C36" s="54"/>
    </row>
    <row r="37" spans="3:3">
      <c r="C37" s="54"/>
    </row>
    <row r="38" spans="3:3">
      <c r="C38" s="54"/>
    </row>
    <row r="39" spans="3:3">
      <c r="C39" s="54"/>
    </row>
    <row r="40" spans="3:3">
      <c r="C40" s="54"/>
    </row>
    <row r="41" spans="3:3">
      <c r="C41" s="54"/>
    </row>
    <row r="42" spans="3:3">
      <c r="C42" s="54"/>
    </row>
    <row r="43" spans="3:3">
      <c r="C43" s="54"/>
    </row>
    <row r="44" spans="3:3">
      <c r="C44" s="54"/>
    </row>
    <row r="45" spans="3:3">
      <c r="C45" s="54"/>
    </row>
    <row r="46" spans="3:3">
      <c r="C46" s="54"/>
    </row>
    <row r="47" spans="3:3">
      <c r="C47" s="54"/>
    </row>
    <row r="48" spans="3:3">
      <c r="C48" s="54"/>
    </row>
    <row r="49" spans="3:3">
      <c r="C49" s="54"/>
    </row>
    <row r="50" spans="3:3">
      <c r="C50" s="54"/>
    </row>
    <row r="51" spans="3:3">
      <c r="C51" s="54"/>
    </row>
  </sheetData>
  <mergeCells count="3">
    <mergeCell ref="A1:G1"/>
    <mergeCell ref="F2:G2"/>
    <mergeCell ref="A2:C2"/>
  </mergeCells>
  <phoneticPr fontId="3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"/>
  <sheetViews>
    <sheetView zoomScale="115" zoomScaleNormal="115" workbookViewId="0">
      <selection activeCell="G9" sqref="G9"/>
    </sheetView>
  </sheetViews>
  <sheetFormatPr defaultRowHeight="13.5"/>
  <cols>
    <col min="1" max="1" width="39.77734375" style="5" bestFit="1" customWidth="1"/>
    <col min="2" max="2" width="8.6640625" style="5" customWidth="1"/>
    <col min="3" max="3" width="8.21875" style="5" customWidth="1"/>
    <col min="4" max="4" width="7.88671875" style="5" customWidth="1"/>
    <col min="5" max="7" width="7.6640625" style="5" customWidth="1"/>
    <col min="8" max="8" width="8.88671875" style="5" customWidth="1"/>
    <col min="9" max="9" width="6.6640625" style="5" bestFit="1" customWidth="1"/>
    <col min="10" max="10" width="9.21875" style="5" customWidth="1"/>
    <col min="11" max="11" width="12.44140625" style="5" bestFit="1" customWidth="1"/>
    <col min="12" max="12" width="9.6640625" style="5" customWidth="1"/>
    <col min="13" max="13" width="4" style="5" bestFit="1" customWidth="1"/>
    <col min="14" max="14" width="7.33203125" style="5" bestFit="1" customWidth="1"/>
    <col min="15" max="15" width="8.44140625" style="5" customWidth="1"/>
  </cols>
  <sheetData>
    <row r="1" spans="1:15" ht="25.5">
      <c r="A1" s="80" t="s">
        <v>55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25.5">
      <c r="A2" s="79" t="s">
        <v>61</v>
      </c>
      <c r="B2" s="79"/>
      <c r="C2" s="79"/>
      <c r="D2" s="13"/>
      <c r="E2" s="13"/>
      <c r="F2" s="33"/>
      <c r="G2" s="33"/>
      <c r="H2" s="13"/>
      <c r="I2" s="13"/>
      <c r="J2" s="13"/>
      <c r="K2" s="15"/>
      <c r="L2" s="15"/>
      <c r="M2" s="15"/>
      <c r="N2" s="81" t="s">
        <v>60</v>
      </c>
      <c r="O2" s="81"/>
    </row>
    <row r="3" spans="1:15" s="42" customFormat="1" ht="23.25" customHeight="1">
      <c r="A3" s="11" t="s">
        <v>30</v>
      </c>
      <c r="B3" s="11" t="s">
        <v>105</v>
      </c>
      <c r="C3" s="11" t="s">
        <v>39</v>
      </c>
      <c r="D3" s="11" t="s">
        <v>48</v>
      </c>
      <c r="E3" s="11" t="s">
        <v>40</v>
      </c>
      <c r="F3" s="11" t="s">
        <v>106</v>
      </c>
      <c r="G3" s="11" t="s">
        <v>41</v>
      </c>
      <c r="H3" s="11" t="s">
        <v>108</v>
      </c>
      <c r="I3" s="11" t="s">
        <v>3</v>
      </c>
      <c r="J3" s="11" t="s">
        <v>49</v>
      </c>
      <c r="K3" s="11" t="s">
        <v>103</v>
      </c>
      <c r="L3" s="11" t="s">
        <v>51</v>
      </c>
      <c r="M3" s="11" t="s">
        <v>53</v>
      </c>
      <c r="N3" s="11" t="s">
        <v>54</v>
      </c>
      <c r="O3" s="11" t="s">
        <v>52</v>
      </c>
    </row>
    <row r="4" spans="1:15" s="42" customFormat="1" ht="30" customHeight="1">
      <c r="A4" s="50" t="str">
        <f>수의계약현황공개!A4</f>
        <v>청소년방과후교실 늘픔 11월 토요체험활동 차량 임차</v>
      </c>
      <c r="B4" s="46">
        <f>수의계약현황공개!B4</f>
        <v>250000</v>
      </c>
      <c r="C4" s="46">
        <f>수의계약현황공개!C4</f>
        <v>250000</v>
      </c>
      <c r="D4" s="47">
        <f>수의계약현황공개!D4</f>
        <v>1</v>
      </c>
      <c r="E4" s="48">
        <f>수의계약현황공개!E4</f>
        <v>42689</v>
      </c>
      <c r="F4" s="48">
        <f>E4</f>
        <v>42689</v>
      </c>
      <c r="G4" s="48">
        <f>수의계약현황공개!G4</f>
        <v>42693</v>
      </c>
      <c r="H4" s="48">
        <f>수의계약현황공개!H4</f>
        <v>42693</v>
      </c>
      <c r="I4" s="48" t="str">
        <f>수의계약현황공개!I4</f>
        <v>수의</v>
      </c>
      <c r="J4" s="49" t="str">
        <f>수의계약현황공개!J4</f>
        <v>소액수의</v>
      </c>
      <c r="K4" s="36" t="str">
        <f>수의계약현황공개!K4</f>
        <v>㈜문화상상연구소</v>
      </c>
      <c r="L4" s="37" t="s">
        <v>97</v>
      </c>
      <c r="M4" s="36">
        <v>0</v>
      </c>
      <c r="N4" s="46">
        <f>수의계약현황공개!C4</f>
        <v>250000</v>
      </c>
      <c r="O4" s="46">
        <f>수의계약현황공개!C4</f>
        <v>250000</v>
      </c>
    </row>
    <row r="5" spans="1:15" s="42" customFormat="1" ht="30" customHeight="1">
      <c r="A5" s="50" t="str">
        <f>수의계약현황공개!A5</f>
        <v>청소년방과후아카데미 해다미 11월 토요체험활동 차량 임차</v>
      </c>
      <c r="B5" s="46">
        <f>수의계약현황공개!B5</f>
        <v>250000</v>
      </c>
      <c r="C5" s="46">
        <f>수의계약현황공개!C5</f>
        <v>250000</v>
      </c>
      <c r="D5" s="47">
        <f>수의계약현황공개!D5</f>
        <v>1</v>
      </c>
      <c r="E5" s="48">
        <f>수의계약현황공개!E5</f>
        <v>42689</v>
      </c>
      <c r="F5" s="48">
        <f>E5</f>
        <v>42689</v>
      </c>
      <c r="G5" s="48">
        <f>수의계약현황공개!G5</f>
        <v>42693</v>
      </c>
      <c r="H5" s="48">
        <f>수의계약현황공개!H5</f>
        <v>42693</v>
      </c>
      <c r="I5" s="48" t="str">
        <f>수의계약현황공개!I5</f>
        <v>수의</v>
      </c>
      <c r="J5" s="49" t="str">
        <f>수의계약현황공개!J5</f>
        <v>소액수의</v>
      </c>
      <c r="K5" s="36" t="str">
        <f>수의계약현황공개!K5</f>
        <v>㈜용성국제여행사</v>
      </c>
      <c r="L5" s="37" t="s">
        <v>102</v>
      </c>
      <c r="M5" s="36">
        <v>0</v>
      </c>
      <c r="N5" s="46">
        <f>수의계약현황공개!C5</f>
        <v>250000</v>
      </c>
      <c r="O5" s="46">
        <f>수의계약현황공개!C5</f>
        <v>250000</v>
      </c>
    </row>
  </sheetData>
  <mergeCells count="3">
    <mergeCell ref="A1:O1"/>
    <mergeCell ref="N2:O2"/>
    <mergeCell ref="A2:C2"/>
  </mergeCells>
  <phoneticPr fontId="3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"/>
  <sheetViews>
    <sheetView zoomScale="130" zoomScaleNormal="130" workbookViewId="0">
      <selection activeCell="D22" sqref="D22"/>
    </sheetView>
  </sheetViews>
  <sheetFormatPr defaultRowHeight="13.5"/>
  <cols>
    <col min="1" max="1" width="21.21875" style="5" customWidth="1"/>
    <col min="2" max="2" width="8.6640625" style="5" customWidth="1"/>
    <col min="3" max="3" width="8.21875" style="5" customWidth="1"/>
    <col min="4" max="4" width="7.88671875" style="5" customWidth="1"/>
    <col min="5" max="6" width="10.109375" style="5" bestFit="1" customWidth="1"/>
    <col min="7" max="8" width="10.109375" style="5" customWidth="1"/>
    <col min="9" max="10" width="10.109375" style="5" bestFit="1" customWidth="1"/>
    <col min="11" max="15" width="9.6640625" style="5" customWidth="1"/>
  </cols>
  <sheetData>
    <row r="1" spans="1:15" ht="25.5">
      <c r="A1" s="80" t="s">
        <v>56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</row>
    <row r="2" spans="1:15" ht="25.5">
      <c r="A2" s="79" t="s">
        <v>61</v>
      </c>
      <c r="B2" s="79"/>
      <c r="C2" s="79"/>
      <c r="D2" s="13"/>
      <c r="E2" s="13"/>
      <c r="F2" s="13"/>
      <c r="G2" s="33"/>
      <c r="H2" s="33"/>
      <c r="I2" s="13"/>
      <c r="J2" s="13"/>
      <c r="K2" s="15"/>
      <c r="L2" s="15"/>
      <c r="M2" s="15"/>
      <c r="N2" s="81" t="s">
        <v>60</v>
      </c>
      <c r="O2" s="81"/>
    </row>
    <row r="3" spans="1:15" s="42" customFormat="1" ht="24.75" customHeight="1">
      <c r="A3" s="44" t="s">
        <v>2</v>
      </c>
      <c r="B3" s="44" t="s">
        <v>47</v>
      </c>
      <c r="C3" s="44" t="s">
        <v>39</v>
      </c>
      <c r="D3" s="44" t="s">
        <v>57</v>
      </c>
      <c r="E3" s="44" t="s">
        <v>40</v>
      </c>
      <c r="F3" s="45" t="s">
        <v>90</v>
      </c>
      <c r="G3" s="45" t="s">
        <v>91</v>
      </c>
      <c r="H3" s="45" t="s">
        <v>92</v>
      </c>
      <c r="I3" s="44" t="s">
        <v>3</v>
      </c>
      <c r="J3" s="44" t="s">
        <v>49</v>
      </c>
      <c r="K3" s="44" t="s">
        <v>50</v>
      </c>
      <c r="L3" s="44" t="s">
        <v>58</v>
      </c>
      <c r="M3" s="44" t="s">
        <v>51</v>
      </c>
      <c r="N3" s="44" t="s">
        <v>59</v>
      </c>
      <c r="O3" s="44" t="s">
        <v>104</v>
      </c>
    </row>
    <row r="4" spans="1:15" s="42" customFormat="1" ht="30" customHeight="1">
      <c r="A4" s="37" t="s">
        <v>93</v>
      </c>
      <c r="B4" s="38">
        <v>250000</v>
      </c>
      <c r="C4" s="38">
        <v>250000</v>
      </c>
      <c r="D4" s="39">
        <f t="shared" ref="D4:D5" si="0">C4/B4</f>
        <v>1</v>
      </c>
      <c r="E4" s="40">
        <v>42689</v>
      </c>
      <c r="F4" s="40">
        <f>E4</f>
        <v>42689</v>
      </c>
      <c r="G4" s="40">
        <v>42693</v>
      </c>
      <c r="H4" s="40">
        <v>42693</v>
      </c>
      <c r="I4" s="61" t="s">
        <v>94</v>
      </c>
      <c r="J4" s="36" t="s">
        <v>136</v>
      </c>
      <c r="K4" s="37" t="s">
        <v>95</v>
      </c>
      <c r="L4" s="37" t="s">
        <v>96</v>
      </c>
      <c r="M4" s="37" t="s">
        <v>97</v>
      </c>
      <c r="N4" s="41" t="s">
        <v>98</v>
      </c>
      <c r="O4" s="41" t="s">
        <v>98</v>
      </c>
    </row>
    <row r="5" spans="1:15" s="42" customFormat="1" ht="30" customHeight="1">
      <c r="A5" s="37" t="s">
        <v>99</v>
      </c>
      <c r="B5" s="38">
        <v>250000</v>
      </c>
      <c r="C5" s="38">
        <v>250000</v>
      </c>
      <c r="D5" s="39">
        <f t="shared" si="0"/>
        <v>1</v>
      </c>
      <c r="E5" s="40">
        <v>42689</v>
      </c>
      <c r="F5" s="40">
        <f>E5</f>
        <v>42689</v>
      </c>
      <c r="G5" s="40">
        <v>42693</v>
      </c>
      <c r="H5" s="40">
        <v>42693</v>
      </c>
      <c r="I5" s="61" t="s">
        <v>94</v>
      </c>
      <c r="J5" s="36" t="s">
        <v>136</v>
      </c>
      <c r="K5" s="37" t="s">
        <v>100</v>
      </c>
      <c r="L5" s="37" t="s">
        <v>101</v>
      </c>
      <c r="M5" s="37" t="s">
        <v>102</v>
      </c>
      <c r="N5" s="41" t="s">
        <v>98</v>
      </c>
      <c r="O5" s="41" t="s">
        <v>98</v>
      </c>
    </row>
    <row r="6" spans="1:15" s="42" customFormat="1" ht="11.25">
      <c r="A6" s="43"/>
      <c r="B6" s="43"/>
      <c r="C6" s="43"/>
      <c r="D6" s="43"/>
      <c r="E6" s="43"/>
      <c r="F6" s="43"/>
      <c r="G6" s="43"/>
      <c r="H6" s="43"/>
      <c r="I6" s="43"/>
      <c r="J6" s="43"/>
      <c r="K6" s="43"/>
      <c r="L6" s="43"/>
      <c r="M6" s="43"/>
      <c r="N6" s="43"/>
      <c r="O6" s="43"/>
    </row>
    <row r="7" spans="1:15" s="42" customFormat="1" ht="11.25">
      <c r="A7" s="43"/>
      <c r="B7" s="43"/>
      <c r="C7" s="43"/>
      <c r="D7" s="43"/>
      <c r="E7" s="43"/>
      <c r="F7" s="43"/>
      <c r="G7" s="43"/>
      <c r="H7" s="43"/>
      <c r="I7" s="43"/>
      <c r="J7" s="43"/>
      <c r="K7" s="43"/>
      <c r="L7" s="43"/>
      <c r="M7" s="43"/>
      <c r="N7" s="43"/>
      <c r="O7" s="43"/>
    </row>
  </sheetData>
  <mergeCells count="3">
    <mergeCell ref="A1:O1"/>
    <mergeCell ref="N2:O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 발주계획</vt:lpstr>
      <vt:lpstr>용역 발주계획</vt:lpstr>
      <vt:lpstr>공사 발주계획</vt:lpstr>
      <vt:lpstr>입찰현황</vt:lpstr>
      <vt:lpstr>준공검사현황</vt:lpstr>
      <vt:lpstr>대금지급현황</vt:lpstr>
      <vt:lpstr>계약현황공개</vt:lpstr>
      <vt:lpstr>수의계약현황공개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master</cp:lastModifiedBy>
  <cp:lastPrinted>2016-11-03T01:28:32Z</cp:lastPrinted>
  <dcterms:created xsi:type="dcterms:W3CDTF">2014-01-20T06:24:27Z</dcterms:created>
  <dcterms:modified xsi:type="dcterms:W3CDTF">2016-12-09T09:15:34Z</dcterms:modified>
</cp:coreProperties>
</file>