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32FA5C8A-6736-41A4-874F-F7AAFEAD7DFB}" xr6:coauthVersionLast="47" xr6:coauthVersionMax="47" xr10:uidLastSave="{00000000-0000-0000-0000-000000000000}"/>
  <bookViews>
    <workbookView xWindow="28320" yWindow="0" windowWidth="28350" windowHeight="15885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  <definedName name="_xlnm.Print_Area" localSheetId="6">대금지급현황!$A$1:$H$24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9" l="1"/>
  <c r="B69" i="9"/>
  <c r="D109" i="9"/>
  <c r="B109" i="9"/>
  <c r="E106" i="9"/>
  <c r="F106" i="9" s="1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F86" i="9" s="1"/>
  <c r="C86" i="9"/>
  <c r="B86" i="9"/>
  <c r="B83" i="9"/>
  <c r="D79" i="9"/>
  <c r="B79" i="9"/>
  <c r="E76" i="9"/>
  <c r="D76" i="9"/>
  <c r="C76" i="9"/>
  <c r="B76" i="9"/>
  <c r="B73" i="9"/>
  <c r="E66" i="9"/>
  <c r="D66" i="9"/>
  <c r="F66" i="9" s="1"/>
  <c r="C66" i="9"/>
  <c r="B66" i="9"/>
  <c r="B63" i="9"/>
  <c r="D59" i="9"/>
  <c r="B59" i="9"/>
  <c r="E56" i="9"/>
  <c r="F56" i="9" s="1"/>
  <c r="D56" i="9"/>
  <c r="C56" i="9"/>
  <c r="B56" i="9"/>
  <c r="B53" i="9"/>
  <c r="E75" i="23"/>
  <c r="C75" i="23"/>
  <c r="E68" i="23"/>
  <c r="C68" i="23" s="1"/>
  <c r="E61" i="23"/>
  <c r="C61" i="23"/>
  <c r="E54" i="23"/>
  <c r="C54" i="23" s="1"/>
  <c r="E47" i="23"/>
  <c r="C47" i="23" s="1"/>
  <c r="E40" i="23"/>
  <c r="C40" i="23" s="1"/>
  <c r="F96" i="9" l="1"/>
  <c r="F76" i="9"/>
  <c r="C46" i="9"/>
  <c r="B46" i="9"/>
  <c r="B43" i="9"/>
  <c r="D49" i="9" l="1"/>
  <c r="B49" i="9"/>
  <c r="D46" i="9"/>
  <c r="E33" i="23"/>
  <c r="C33" i="23" s="1"/>
  <c r="E26" i="23"/>
  <c r="C26" i="23" s="1"/>
  <c r="E46" i="9" l="1"/>
  <c r="F46" i="9" s="1"/>
  <c r="D39" i="9"/>
  <c r="B39" i="9"/>
  <c r="E36" i="9"/>
  <c r="D36" i="9"/>
  <c r="C36" i="9"/>
  <c r="B36" i="9"/>
  <c r="B33" i="9"/>
  <c r="F36" i="9" l="1"/>
  <c r="D29" i="9" l="1"/>
  <c r="B29" i="9"/>
  <c r="E26" i="9"/>
  <c r="D26" i="9"/>
  <c r="C26" i="9"/>
  <c r="B26" i="9"/>
  <c r="B23" i="9"/>
  <c r="D19" i="9"/>
  <c r="B19" i="9"/>
  <c r="B13" i="9"/>
  <c r="D16" i="9"/>
  <c r="C16" i="9"/>
  <c r="B16" i="9"/>
  <c r="F26" i="9" l="1"/>
  <c r="E12" i="23"/>
  <c r="E19" i="23"/>
  <c r="C19" i="23" s="1"/>
  <c r="C12" i="23" l="1"/>
  <c r="E16" i="9"/>
  <c r="F16" i="9" s="1"/>
  <c r="B9" i="9"/>
  <c r="E5" i="23"/>
  <c r="D9" i="9" l="1"/>
  <c r="C6" i="9" l="1"/>
  <c r="D6" i="9"/>
  <c r="C5" i="23" l="1"/>
  <c r="E6" i="9" l="1"/>
  <c r="B6" i="9"/>
  <c r="B3" i="9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<sst xmlns="http://schemas.openxmlformats.org/spreadsheetml/2006/main" count="928" uniqueCount="303">
  <si>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</si>
  <si>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</si>
  <si>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</si>
  <si>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</si>
  <si>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</si>
  <si>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</si>
  <si>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</si>
  <si>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</si>
  <si>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</si>
  <si>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</si>
  <si>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</si>
  <si>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</si>
  <si>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</si>
  <si>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</si>
  <si>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</si>
  <si>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</si>
  <si>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</si>
  <si>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</si>
  <si>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</si>
  <si>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</si>
  <si>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</si>
  <si>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</si>
  <si>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</si>
  <si>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</si>
  <si>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</si>
  <si>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</si>
  <si>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</si>
  <si>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</si>
  <si>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</si>
  <si>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</si>
  <si>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</si>
  <si>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</si>
  <si>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</si>
  <si>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</si>
  <si>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</si>
  <si>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</si>
  <si>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</si>
  <si>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</si>
  <si>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</si>
  <si>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</si>
  <si>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</si>
  <si>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</si>
  <si>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</si>
  <si>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</si>
  <si>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</si>
  <si>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</si>
  <si>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</si>
  <si>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</si>
  <si>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</si>
  <si>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</si>
  <si>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</si>
  <si>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</si>
  <si>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</si>
  <si>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</si>
  <si>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</si>
  <si>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</si>
  <si>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</si>
  <si>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</si>
  <si>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</si>
  <si>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</si>
  <si>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</si>
  <si>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</si>
  <si>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</si>
  <si>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</si>
  <si>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</si>
  <si>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</si>
  <si>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</si>
  <si>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</si>
  <si>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</si>
  <si>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</si>
  <si>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</si>
  <si>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</si>
  <si>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</si>
  <si>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</si>
  <si>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</si>
  <si>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</si>
  <si>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</si>
  <si>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</si>
  <si>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</si>
  <si>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</si>
  <si>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</si>
  <si>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</si>
  <si>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</si>
  <si>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</si>
  <si>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</si>
  <si>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</si>
  <si>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</si>
  <si>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</si>
  <si>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</si>
  <si>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</si>
  <si>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</si>
  <si>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</si>
  <si>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</si>
  <si>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</si>
  <si>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</si>
  <si>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</si>
  <si>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</si>
  <si>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</si>
  <si>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</si>
  <si>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</si>
  <si>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</si>
  <si>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</si>
  <si>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</si>
  <si>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</si>
  <si>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</si>
  <si>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</si>
  <si>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</si>
  <si>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</si>
  <si>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</si>
  <si>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</si>
  <si>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</si>
  <si>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</si>
  <si>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</si>
  <si>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</si>
  <si>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</si>
  <si>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</si>
  <si>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</si>
  <si>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</si>
  <si>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</si>
  <si>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</si>
  <si>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</si>
  <si>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</si>
  <si>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</si>
  <si>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</si>
  <si>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</si>
  <si>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</si>
  <si>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</si>
  <si>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</si>
  <si>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</si>
  <si>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</si>
  <si>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</si>
  <si>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</si>
  <si>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</si>
  <si>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</si>
  <si>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</si>
  <si>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</si>
  <si>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</si>
  <si>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</si>
  <si>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2024년 중원청소년수련관 청소년방과후아카데미 위탁급식 용역_연간</t>
    <phoneticPr fontId="5" type="noConversion"/>
  </si>
  <si>
    <t>2024년 차염발생장치(소금물 전기분해장치) 렌탈_연간</t>
    <phoneticPr fontId="5" type="noConversion"/>
  </si>
  <si>
    <t>2024년 사무용복합기 임차_연간</t>
    <phoneticPr fontId="5" type="noConversion"/>
  </si>
  <si>
    <t>2024년 소방시설 안전관리 위탁대행_연간</t>
    <phoneticPr fontId="5" type="noConversion"/>
  </si>
  <si>
    <t>2024년 승강기 위탁관리_연간</t>
    <phoneticPr fontId="5" type="noConversion"/>
  </si>
  <si>
    <t>2024년 환경위생(공기청정기) 위탁관리 렌탈_연간</t>
    <phoneticPr fontId="5" type="noConversion"/>
  </si>
  <si>
    <t>2024년 무인경비시스템 위탁관리_연간</t>
    <phoneticPr fontId="5" type="noConversion"/>
  </si>
  <si>
    <t>2024년 전기안전관리 위탁 대행_연간</t>
    <phoneticPr fontId="5" type="noConversion"/>
  </si>
  <si>
    <t>2024년 청소년방과후아카데미 사무용복합기 임차_연간</t>
    <phoneticPr fontId="5" type="noConversion"/>
  </si>
  <si>
    <t>2024년 청소년방과후아카데미 환경위생(공기청정기) 위탁관리 렌탈_연간</t>
    <phoneticPr fontId="5" type="noConversion"/>
  </si>
  <si>
    <t>2024년 환경위생 위탁관리 렌탈_연간</t>
    <phoneticPr fontId="5" type="noConversion"/>
  </si>
  <si>
    <t>2024년 인터넷망 사용 신청_연간</t>
    <phoneticPr fontId="5" type="noConversion"/>
  </si>
  <si>
    <t>2024년 인터넷전화 사용 신청_연간</t>
    <phoneticPr fontId="5" type="noConversion"/>
  </si>
  <si>
    <t>2024년 중원청소년수련관 시설관리용역_연간</t>
    <phoneticPr fontId="5" type="noConversion"/>
  </si>
  <si>
    <t>2024년 중원청소년수련관 청소년방과후아카데미 위탁급식 용역_연간</t>
    <phoneticPr fontId="12" type="noConversion"/>
  </si>
  <si>
    <t>2024년 차염발생장치(소금물 전기분해장치) 렌탈-연간</t>
    <phoneticPr fontId="5" type="noConversion"/>
  </si>
  <si>
    <t>2024년 사무용복합기 임차-연간</t>
    <phoneticPr fontId="5" type="noConversion"/>
  </si>
  <si>
    <t>2024년 소방시설 안전관리 위탁대행-연간</t>
    <phoneticPr fontId="5" type="noConversion"/>
  </si>
  <si>
    <t>2024년 승강기 위탁관리-연간분</t>
    <phoneticPr fontId="5" type="noConversion"/>
  </si>
  <si>
    <t>2024년 환경위생(공기청정기) 위탁관리 렌탈-연간</t>
    <phoneticPr fontId="5" type="noConversion"/>
  </si>
  <si>
    <t>2024년 무인경비시스템 위탁관리-연간</t>
    <phoneticPr fontId="5" type="noConversion"/>
  </si>
  <si>
    <t>2024년 전기안전관리 위탁 대행-연간</t>
    <phoneticPr fontId="5" type="noConversion"/>
  </si>
  <si>
    <t>2024년 청소년방과후아카데미 사무용복합기 임차-연간</t>
    <phoneticPr fontId="5" type="noConversion"/>
  </si>
  <si>
    <t>2024년 청소년방과후아카데미 환경위생(공기청정기) 위탁관리 렌탈-연간</t>
    <phoneticPr fontId="5" type="noConversion"/>
  </si>
  <si>
    <t>2024년 환경위생 위탁관리 렌탈-연간</t>
    <phoneticPr fontId="5" type="noConversion"/>
  </si>
  <si>
    <t>2024년 인터넷망 사용 신청-연간</t>
    <phoneticPr fontId="5" type="noConversion"/>
  </si>
  <si>
    <t>2024년 인터넷전화 사용 신청-연간</t>
    <phoneticPr fontId="5" type="noConversion"/>
  </si>
  <si>
    <t>2024년 중원청소년수련관 시설관리용역-연간</t>
    <phoneticPr fontId="5" type="noConversion"/>
  </si>
  <si>
    <t>수의총액</t>
    <phoneticPr fontId="5" type="noConversion"/>
  </si>
  <si>
    <t>2024.07.01.</t>
    <phoneticPr fontId="5" type="noConversion"/>
  </si>
  <si>
    <t>2024년 중원청소년수련관 셔틀버스 임차용역비 지급_연간</t>
    <phoneticPr fontId="5" type="noConversion"/>
  </si>
  <si>
    <t>주식회사 크로버스</t>
    <phoneticPr fontId="5" type="noConversion"/>
  </si>
  <si>
    <t>2024.06.19.</t>
    <phoneticPr fontId="5" type="noConversion"/>
  </si>
  <si>
    <t>2024.1231.</t>
    <phoneticPr fontId="5" type="noConversion"/>
  </si>
  <si>
    <t>2024년 중원청소년수련관 방역, 소독 위탁운영</t>
    <phoneticPr fontId="5" type="noConversion"/>
  </si>
  <si>
    <t>주식회사 한창</t>
    <phoneticPr fontId="5" type="noConversion"/>
  </si>
  <si>
    <t>필름번</t>
    <phoneticPr fontId="5" type="noConversion"/>
  </si>
  <si>
    <t>김태민</t>
    <phoneticPr fontId="5" type="noConversion"/>
  </si>
  <si>
    <t>2024.09.30.</t>
    <phoneticPr fontId="5" type="noConversion"/>
  </si>
  <si>
    <t>2024.10.01.</t>
    <phoneticPr fontId="5" type="noConversion"/>
  </si>
  <si>
    <t>비상발전기 제어장치 교체</t>
  </si>
  <si>
    <t>공연장 무대조명장치(LED) 구매</t>
  </si>
  <si>
    <t>2024.10.16.</t>
    <phoneticPr fontId="5" type="noConversion"/>
  </si>
  <si>
    <t xml:space="preserve">경기도 성남시 중원구 </t>
    <phoneticPr fontId="5" type="noConversion"/>
  </si>
  <si>
    <t>2024.10.31.</t>
    <phoneticPr fontId="5" type="noConversion"/>
  </si>
  <si>
    <t>11월</t>
    <phoneticPr fontId="5" type="noConversion"/>
  </si>
  <si>
    <t>2024.11.01.</t>
    <phoneticPr fontId="5" type="noConversion"/>
  </si>
  <si>
    <t>2024.11.04.</t>
    <phoneticPr fontId="5" type="noConversion"/>
  </si>
  <si>
    <t>2024년 11월 방과후아카데미 주말전문체험 이동차량 임차</t>
  </si>
  <si>
    <t>이슬기</t>
  </si>
  <si>
    <t>729-9342</t>
  </si>
  <si>
    <t>통고구마 축제 무대(음향)감독 스탭 계약</t>
    <phoneticPr fontId="5" type="noConversion"/>
  </si>
  <si>
    <t>통고구마 축제 조명감독 스탭 계약</t>
    <phoneticPr fontId="5" type="noConversion"/>
  </si>
  <si>
    <t>통고구마 축제 현장중계 계약</t>
    <phoneticPr fontId="5" type="noConversion"/>
  </si>
  <si>
    <t>통고구마 축제 전문사회자 계약</t>
    <phoneticPr fontId="5" type="noConversion"/>
  </si>
  <si>
    <t>통고구마 축제 초청공연 계약</t>
    <phoneticPr fontId="5" type="noConversion"/>
  </si>
  <si>
    <t>현석대</t>
    <phoneticPr fontId="5" type="noConversion"/>
  </si>
  <si>
    <t>729-9332</t>
    <phoneticPr fontId="5" type="noConversion"/>
  </si>
  <si>
    <t>높이조절형책상(700*500*700)/높이조절형의자(440*450*733)</t>
    <phoneticPr fontId="5" type="noConversion"/>
  </si>
  <si>
    <t>각20개</t>
  </si>
  <si>
    <t>개</t>
  </si>
  <si>
    <t>박진경</t>
  </si>
  <si>
    <t>729-9341</t>
  </si>
  <si>
    <t xml:space="preserve">2024년 하반기 시설물 정기안전점검 </t>
    <phoneticPr fontId="5" type="noConversion"/>
  </si>
  <si>
    <t>조영조</t>
    <phoneticPr fontId="5" type="noConversion"/>
  </si>
  <si>
    <t>729-9315</t>
    <phoneticPr fontId="5" type="noConversion"/>
  </si>
  <si>
    <t>2024년 「썸썸네트워크」썸썸축제 프리마켓 부스 임차</t>
    <phoneticPr fontId="5" type="noConversion"/>
  </si>
  <si>
    <t>박시진</t>
    <phoneticPr fontId="5" type="noConversion"/>
  </si>
  <si>
    <t>729-9399</t>
    <phoneticPr fontId="5" type="noConversion"/>
  </si>
  <si>
    <t>방과후아카데미 책걸상 구입</t>
    <phoneticPr fontId="5" type="noConversion"/>
  </si>
  <si>
    <t>2024.10.13.</t>
    <phoneticPr fontId="5" type="noConversion"/>
  </si>
  <si>
    <t>2024.10.17.</t>
    <phoneticPr fontId="5" type="noConversion"/>
  </si>
  <si>
    <t>2024년</t>
  </si>
  <si>
    <t>11월</t>
  </si>
  <si>
    <t>수련관 로비 포토존 조성공사</t>
  </si>
  <si>
    <t>건축</t>
  </si>
  <si>
    <t>수의총액</t>
  </si>
  <si>
    <t>조영조</t>
  </si>
  <si>
    <t>729-9315</t>
  </si>
  <si>
    <t>커튼월 실리콘 코킹 및 집수정 보수공사</t>
  </si>
  <si>
    <t>2024년 조경수 및 병해충방제관리</t>
  </si>
  <si>
    <t>냉온수기 제어 판넬 수선 실시</t>
  </si>
  <si>
    <t>공연장 무대조명 설치</t>
  </si>
  <si>
    <t>㈜라온누리</t>
  </si>
  <si>
    <t>더 플룻</t>
  </si>
  <si>
    <t>청아공조엔지니어링</t>
  </si>
  <si>
    <t>주식회사 소망이엔씨</t>
  </si>
  <si>
    <t>자매결연도시 교류활동사업 본활동 영상제작</t>
    <phoneticPr fontId="5" type="noConversion"/>
  </si>
  <si>
    <t>2024.10.31.</t>
  </si>
  <si>
    <t>2024.04.05.</t>
  </si>
  <si>
    <t>2024.09.30.</t>
  </si>
  <si>
    <t>2024.10.10.</t>
  </si>
  <si>
    <t>2024.10.23.</t>
  </si>
  <si>
    <t>2024.04.08.</t>
  </si>
  <si>
    <t>2024.10.02.</t>
  </si>
  <si>
    <t>2024.10.16.</t>
  </si>
  <si>
    <t>2024.10.25.</t>
  </si>
  <si>
    <t>2024.10.30.</t>
    <phoneticPr fontId="5" type="noConversion"/>
  </si>
  <si>
    <t>2024. 하반기 대기배출시설 자가측정실시</t>
    <phoneticPr fontId="5" type="noConversion"/>
  </si>
  <si>
    <t>2024.10.10.</t>
    <phoneticPr fontId="5" type="noConversion"/>
  </si>
  <si>
    <t>2024.10.14.~2024.11.01.</t>
    <phoneticPr fontId="5" type="noConversion"/>
  </si>
  <si>
    <t>㈜이푸른환경</t>
    <phoneticPr fontId="5" type="noConversion"/>
  </si>
  <si>
    <t>냉온수기 제어 판넬 수선 실시</t>
    <phoneticPr fontId="5" type="noConversion"/>
  </si>
  <si>
    <t>2024.10.16.~2024.10.25.</t>
    <phoneticPr fontId="5" type="noConversion"/>
  </si>
  <si>
    <t>청아공조엔지네어링</t>
    <phoneticPr fontId="5" type="noConversion"/>
  </si>
  <si>
    <t xml:space="preserve">경기도 성남시 중원구 마지로 </t>
    <phoneticPr fontId="5" type="noConversion"/>
  </si>
  <si>
    <t xml:space="preserve">경기도 성남시 순환로 </t>
    <phoneticPr fontId="5" type="noConversion"/>
  </si>
  <si>
    <t>[제12회 통고구마 축제]응원영상 촬영 및 제작</t>
    <phoneticPr fontId="5" type="noConversion"/>
  </si>
  <si>
    <t>경기도 성남시 중원구 갈마치로</t>
    <phoneticPr fontId="5" type="noConversion"/>
  </si>
  <si>
    <t>2024.10.21.~2024.10.25.</t>
    <phoneticPr fontId="5" type="noConversion"/>
  </si>
  <si>
    <t>2024.10.25.</t>
    <phoneticPr fontId="5" type="noConversion"/>
  </si>
  <si>
    <t>[제12회 통고구마 축제] 진로토크쇼 강연</t>
    <phoneticPr fontId="5" type="noConversion"/>
  </si>
  <si>
    <t>2024.11.25.</t>
    <phoneticPr fontId="5" type="noConversion"/>
  </si>
  <si>
    <t>주식회사 스튜디오오버랩</t>
    <phoneticPr fontId="5" type="noConversion"/>
  </si>
  <si>
    <t>2024년 하반기 작업환경 측정</t>
    <phoneticPr fontId="5" type="noConversion"/>
  </si>
  <si>
    <t>2024.10.22.</t>
    <phoneticPr fontId="5" type="noConversion"/>
  </si>
  <si>
    <t>2024.10.23.~2024.11.19.</t>
    <phoneticPr fontId="5" type="noConversion"/>
  </si>
  <si>
    <t>2024.11.19.</t>
    <phoneticPr fontId="5" type="noConversion"/>
  </si>
  <si>
    <t>주식회사 진성환경보건센터</t>
    <phoneticPr fontId="5" type="noConversion"/>
  </si>
  <si>
    <t>펌프 및 압력탱크 보수</t>
    <phoneticPr fontId="5" type="noConversion"/>
  </si>
  <si>
    <t>LG전기</t>
    <phoneticPr fontId="5" type="noConversion"/>
  </si>
  <si>
    <t xml:space="preserve">경기도 성남시 수정구 산성대로 </t>
    <phoneticPr fontId="5" type="noConversion"/>
  </si>
  <si>
    <t>공연장 무대조명 설치</t>
    <phoneticPr fontId="5" type="noConversion"/>
  </si>
  <si>
    <t>주식회사 소망이엔씨</t>
    <phoneticPr fontId="5" type="noConversion"/>
  </si>
  <si>
    <t xml:space="preserve">경기도 성남시 수정구 성남대로 </t>
    <phoneticPr fontId="5" type="noConversion"/>
  </si>
  <si>
    <t>4차산업 진로체험관 개관 기념 홍보물품(기념품) 구입</t>
    <phoneticPr fontId="5" type="noConversion"/>
  </si>
  <si>
    <t>완다몰</t>
    <phoneticPr fontId="5" type="noConversion"/>
  </si>
  <si>
    <t>경기도 성남시 수정구 논골로</t>
    <phoneticPr fontId="5" type="noConversion"/>
  </si>
  <si>
    <t>4차산업 진로체험관 운영물품 구입</t>
    <phoneticPr fontId="5" type="noConversion"/>
  </si>
  <si>
    <t>경기도 남양주시 순환궁로 418</t>
    <phoneticPr fontId="5" type="noConversion"/>
  </si>
  <si>
    <t>천우비</t>
    <phoneticPr fontId="5" type="noConversion"/>
  </si>
  <si>
    <t>다목적실 벽체 조성 및 내부 보수공사</t>
    <phoneticPr fontId="5" type="noConversion"/>
  </si>
  <si>
    <t>㈜주원공영</t>
    <phoneticPr fontId="5" type="noConversion"/>
  </si>
  <si>
    <t xml:space="preserve">경기도 성남시 중원구 산성대로 </t>
    <phoneticPr fontId="5" type="noConversion"/>
  </si>
  <si>
    <t>「Green 유니버스 」메타버스 콘텐츠 제작</t>
    <phoneticPr fontId="5" type="noConversion"/>
  </si>
  <si>
    <t>이한크리에이티브 주식회사</t>
    <phoneticPr fontId="5" type="noConversion"/>
  </si>
  <si>
    <t xml:space="preserve">경기도 성남시 분당구 </t>
    <phoneticPr fontId="5" type="noConversion"/>
  </si>
  <si>
    <t>2024.10.28.~2024.11.12.</t>
    <phoneticPr fontId="5" type="noConversion"/>
  </si>
  <si>
    <t>2024.11.12.</t>
    <phoneticPr fontId="5" type="noConversion"/>
  </si>
  <si>
    <t>2024.10.23.</t>
    <phoneticPr fontId="5" type="noConversion"/>
  </si>
  <si>
    <t>2024.10.23.~2024.11.06.</t>
    <phoneticPr fontId="5" type="noConversion"/>
  </si>
  <si>
    <t>2024.11.06.</t>
    <phoneticPr fontId="5" type="noConversion"/>
  </si>
  <si>
    <t>2024.10.24.</t>
    <phoneticPr fontId="5" type="noConversion"/>
  </si>
  <si>
    <t>2024.10.24.~2024.11.21.</t>
    <phoneticPr fontId="5" type="noConversion"/>
  </si>
  <si>
    <t>2024.11.21.</t>
    <phoneticPr fontId="5" type="noConversion"/>
  </si>
  <si>
    <t>2024.10.30.~2024.11.05.</t>
    <phoneticPr fontId="5" type="noConversion"/>
  </si>
  <si>
    <t>2024.11.05.</t>
    <phoneticPr fontId="5" type="noConversion"/>
  </si>
  <si>
    <t>2024.10.30.~2024.11.30.</t>
    <phoneticPr fontId="5" type="noConversion"/>
  </si>
  <si>
    <t>2024.11.30.</t>
    <phoneticPr fontId="5" type="noConversion"/>
  </si>
  <si>
    <t>서울특별시 강동구 상암로</t>
    <phoneticPr fontId="5" type="noConversion"/>
  </si>
  <si>
    <t>홍기정</t>
    <phoneticPr fontId="5" type="noConversion"/>
  </si>
  <si>
    <t>박성진</t>
    <phoneticPr fontId="5" type="noConversion"/>
  </si>
  <si>
    <t>정해구</t>
    <phoneticPr fontId="5" type="noConversion"/>
  </si>
  <si>
    <t>이의준</t>
    <phoneticPr fontId="5" type="noConversion"/>
  </si>
  <si>
    <t>장철규</t>
    <phoneticPr fontId="5" type="noConversion"/>
  </si>
  <si>
    <t>김명진</t>
    <phoneticPr fontId="5" type="noConversion"/>
  </si>
  <si>
    <t>임채영</t>
    <phoneticPr fontId="5" type="noConversion"/>
  </si>
  <si>
    <t>조영범</t>
    <phoneticPr fontId="5" type="noConversion"/>
  </si>
  <si>
    <t>김형균, 이명엽</t>
    <phoneticPr fontId="5" type="noConversion"/>
  </si>
  <si>
    <t>전혜란</t>
    <phoneticPr fontId="5" type="noConversion"/>
  </si>
  <si>
    <t>210mm*297mm</t>
  </si>
  <si>
    <t>부</t>
  </si>
  <si>
    <t>윤호현</t>
  </si>
  <si>
    <t>729-9352</t>
  </si>
  <si>
    <t>2025. 상반기(1월~6월) 프로그램 안내지 제작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</si>
</sst>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3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 wrapText="1"/>
    </xf>
    <xf numFmtId="0" fontId="22" fillId="0" borderId="49" xfId="0" quotePrefix="1" applyFont="1" applyBorder="1" applyAlignment="1">
      <alignment horizontal="center" vertical="center" wrapText="1"/>
    </xf>
    <xf numFmtId="0" fontId="22" fillId="0" borderId="49" xfId="0" quotePrefix="1" applyFont="1" applyBorder="1" applyAlignment="1">
      <alignment horizontal="center" vertical="center"/>
    </xf>
    <xf numFmtId="176" fontId="24" fillId="0" borderId="49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  <xf numFmtId="0" fontId="22" fillId="0" borderId="49" xfId="0" quotePrefix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4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shrinkToFit="1"/>
    </xf>
    <xf numFmtId="0" fontId="32" fillId="2" borderId="16" xfId="0" applyFont="1" applyFill="1" applyBorder="1" applyAlignment="1">
      <alignment horizontal="center" vertical="center" shrinkToFit="1"/>
    </xf>
    <xf numFmtId="0" fontId="35" fillId="2" borderId="30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7" xfId="0" applyFont="1" applyBorder="1" applyAlignment="1">
      <alignment horizontal="center" vertical="center" shrinkToFit="1"/>
    </xf>
    <xf numFmtId="178" fontId="22" fillId="2" borderId="55" xfId="0" applyNumberFormat="1" applyFont="1" applyFill="1" applyBorder="1" applyAlignment="1">
      <alignment horizontal="center" vertical="center"/>
    </xf>
    <xf numFmtId="177" fontId="23" fillId="0" borderId="49" xfId="0" applyNumberFormat="1" applyFont="1" applyBorder="1" applyAlignment="1">
      <alignment horizontal="center" vertical="center" shrinkToFit="1"/>
    </xf>
    <xf numFmtId="41" fontId="24" fillId="0" borderId="49" xfId="1" applyFont="1" applyBorder="1" applyAlignment="1" applyProtection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77" fontId="23" fillId="0" borderId="52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0" fontId="3" fillId="4" borderId="0" xfId="0" applyFont="1" applyFill="1"/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177" fontId="22" fillId="0" borderId="50" xfId="0" applyNumberFormat="1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quotePrefix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58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center" vertical="center"/>
    </xf>
    <xf numFmtId="41" fontId="23" fillId="0" borderId="1" xfId="259" applyNumberFormat="1" applyFont="1" applyFill="1" applyBorder="1" applyAlignment="1">
      <alignment horizontal="center" vertical="center"/>
    </xf>
    <xf numFmtId="0" fontId="23" fillId="0" borderId="1" xfId="259" applyFont="1" applyFill="1" applyBorder="1" applyAlignment="1">
      <alignment horizontal="center" vertical="center" shrinkToFit="1"/>
    </xf>
    <xf numFmtId="177" fontId="29" fillId="0" borderId="50" xfId="0" applyNumberFormat="1" applyFont="1" applyFill="1" applyBorder="1" applyAlignment="1">
      <alignment horizontal="center" vertical="center" wrapText="1"/>
    </xf>
    <xf numFmtId="0" fontId="23" fillId="0" borderId="58" xfId="259" applyFont="1" applyFill="1" applyBorder="1" applyAlignment="1">
      <alignment horizontal="left" vertical="center" shrinkToFit="1"/>
    </xf>
    <xf numFmtId="0" fontId="22" fillId="0" borderId="58" xfId="259" applyFont="1" applyFill="1" applyBorder="1" applyAlignment="1">
      <alignment horizontal="left" vertical="center"/>
    </xf>
    <xf numFmtId="177" fontId="22" fillId="0" borderId="7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 wrapText="1"/>
    </xf>
    <xf numFmtId="49" fontId="22" fillId="2" borderId="61" xfId="0" applyNumberFormat="1" applyFont="1" applyFill="1" applyBorder="1" applyAlignment="1">
      <alignment horizontal="center" vertical="center"/>
    </xf>
    <xf numFmtId="49" fontId="23" fillId="2" borderId="59" xfId="0" applyNumberFormat="1" applyFont="1" applyFill="1" applyBorder="1" applyAlignment="1">
      <alignment horizontal="center" vertical="center"/>
    </xf>
    <xf numFmtId="49" fontId="23" fillId="2" borderId="60" xfId="0" applyNumberFormat="1" applyFont="1" applyFill="1" applyBorder="1" applyAlignment="1">
      <alignment horizontal="center" vertical="center"/>
    </xf>
    <xf numFmtId="49" fontId="23" fillId="2" borderId="61" xfId="0" applyNumberFormat="1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vertical="center" shrinkToFit="1"/>
    </xf>
    <xf numFmtId="49" fontId="22" fillId="0" borderId="50" xfId="0" applyNumberFormat="1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horizontal="right" vertical="center"/>
    </xf>
    <xf numFmtId="41" fontId="22" fillId="0" borderId="6" xfId="259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shrinkToFit="1"/>
    </xf>
    <xf numFmtId="0" fontId="22" fillId="0" borderId="6" xfId="259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left" vertical="center" shrinkToFit="1"/>
    </xf>
    <xf numFmtId="0" fontId="22" fillId="0" borderId="6" xfId="0" quotePrefix="1" applyFont="1" applyFill="1" applyBorder="1" applyAlignment="1">
      <alignment horizontal="right" vertical="center"/>
    </xf>
    <xf numFmtId="0" fontId="23" fillId="0" borderId="57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41" fontId="22" fillId="4" borderId="1" xfId="1" applyFont="1" applyFill="1" applyBorder="1" applyAlignment="1">
      <alignment vertical="center"/>
    </xf>
    <xf numFmtId="0" fontId="22" fillId="4" borderId="1" xfId="0" quotePrefix="1" applyFont="1" applyFill="1" applyBorder="1" applyAlignment="1">
      <alignment horizontal="right" vertical="center"/>
    </xf>
    <xf numFmtId="177" fontId="22" fillId="4" borderId="1" xfId="0" applyNumberFormat="1" applyFont="1" applyFill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shrinkToFit="1"/>
    </xf>
    <xf numFmtId="41" fontId="18" fillId="4" borderId="62" xfId="258" applyFont="1" applyFill="1" applyBorder="1" applyAlignment="1">
      <alignment horizontal="center" vertical="center" shrinkToFit="1"/>
    </xf>
    <xf numFmtId="0" fontId="18" fillId="4" borderId="63" xfId="0" applyFont="1" applyFill="1" applyBorder="1" applyAlignment="1">
      <alignment horizontal="center" vertical="center" shrinkToFit="1"/>
    </xf>
    <xf numFmtId="181" fontId="17" fillId="0" borderId="64" xfId="0" applyNumberFormat="1" applyFont="1" applyBorder="1" applyAlignment="1">
      <alignment horizontal="center" vertical="center" shrinkToFit="1"/>
    </xf>
    <xf numFmtId="179" fontId="17" fillId="0" borderId="63" xfId="0" applyNumberFormat="1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7" fillId="4" borderId="63" xfId="0" applyFont="1" applyFill="1" applyBorder="1" applyAlignment="1">
      <alignment horizontal="center" vertical="center" shrinkToFit="1"/>
    </xf>
    <xf numFmtId="38" fontId="17" fillId="4" borderId="63" xfId="2" applyNumberFormat="1" applyFont="1" applyFill="1" applyBorder="1" applyAlignment="1">
      <alignment horizontal="center" vertical="center" shrinkToFit="1"/>
    </xf>
    <xf numFmtId="41" fontId="17" fillId="4" borderId="63" xfId="1" quotePrefix="1" applyFont="1" applyFill="1" applyBorder="1" applyAlignment="1">
      <alignment horizontal="center" vertical="center" shrinkToFit="1"/>
    </xf>
    <xf numFmtId="41" fontId="18" fillId="4" borderId="63" xfId="1" quotePrefix="1" applyFont="1" applyFill="1" applyBorder="1" applyAlignment="1">
      <alignment horizontal="center" vertical="center" shrinkToFit="1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shrinkToFit="1"/>
    </xf>
    <xf numFmtId="179" fontId="17" fillId="0" borderId="6" xfId="0" applyNumberFormat="1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180" fontId="18" fillId="0" borderId="57" xfId="0" applyNumberFormat="1" applyFont="1" applyBorder="1" applyAlignment="1">
      <alignment horizontal="center" vertical="center" shrinkToFit="1"/>
    </xf>
    <xf numFmtId="179" fontId="18" fillId="4" borderId="6" xfId="0" applyNumberFormat="1" applyFont="1" applyFill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41" fontId="18" fillId="4" borderId="6" xfId="258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18" fillId="0" borderId="63" xfId="0" quotePrefix="1" applyFont="1" applyBorder="1" applyAlignment="1">
      <alignment horizontal="center" vertical="center" shrinkToFit="1"/>
    </xf>
    <xf numFmtId="41" fontId="18" fillId="4" borderId="63" xfId="258" applyFont="1" applyFill="1" applyBorder="1" applyAlignment="1">
      <alignment horizontal="center" vertical="center" shrinkToFit="1"/>
    </xf>
    <xf numFmtId="179" fontId="18" fillId="4" borderId="1" xfId="0" applyNumberFormat="1" applyFont="1" applyFill="1" applyBorder="1" applyAlignment="1">
      <alignment horizontal="center" vertical="center" shrinkToFit="1"/>
    </xf>
    <xf numFmtId="0" fontId="18" fillId="0" borderId="1" xfId="0" quotePrefix="1" applyFont="1" applyBorder="1" applyAlignment="1">
      <alignment horizontal="center" vertical="center" shrinkToFit="1"/>
    </xf>
    <xf numFmtId="41" fontId="18" fillId="4" borderId="1" xfId="258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179" fontId="18" fillId="4" borderId="63" xfId="0" applyNumberFormat="1" applyFont="1" applyFill="1" applyBorder="1" applyAlignment="1">
      <alignment horizontal="center" vertical="center" shrinkToFit="1"/>
    </xf>
    <xf numFmtId="0" fontId="18" fillId="0" borderId="63" xfId="0" applyFont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17" fillId="0" borderId="6" xfId="0" applyFont="1" applyBorder="1" applyAlignment="1">
      <alignment horizontal="left" vertical="center" shrinkToFit="1"/>
    </xf>
    <xf numFmtId="180" fontId="18" fillId="0" borderId="64" xfId="0" applyNumberFormat="1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182" fontId="17" fillId="3" borderId="28" xfId="0" applyNumberFormat="1" applyFont="1" applyFill="1" applyBorder="1" applyAlignment="1">
      <alignment horizontal="center" vertical="center" wrapText="1"/>
    </xf>
    <xf numFmtId="177" fontId="17" fillId="4" borderId="63" xfId="1" applyNumberFormat="1" applyFont="1" applyFill="1" applyBorder="1" applyAlignment="1">
      <alignment horizontal="right" vertical="center" shrinkToFit="1"/>
    </xf>
    <xf numFmtId="180" fontId="17" fillId="0" borderId="57" xfId="0" applyNumberFormat="1" applyFont="1" applyBorder="1" applyAlignment="1">
      <alignment horizontal="center" vertical="center" shrinkToFit="1"/>
    </xf>
    <xf numFmtId="41" fontId="17" fillId="4" borderId="6" xfId="1" applyFont="1" applyFill="1" applyBorder="1" applyAlignment="1">
      <alignment horizontal="center" vertical="center" shrinkToFit="1"/>
    </xf>
    <xf numFmtId="0" fontId="37" fillId="4" borderId="6" xfId="0" applyFont="1" applyFill="1" applyBorder="1" applyAlignment="1">
      <alignment horizontal="center" vertical="center" wrapText="1" shrinkToFit="1"/>
    </xf>
    <xf numFmtId="0" fontId="17" fillId="4" borderId="49" xfId="0" applyFont="1" applyFill="1" applyBorder="1" applyAlignment="1">
      <alignment horizontal="center" vertical="center" shrinkToFit="1"/>
    </xf>
    <xf numFmtId="41" fontId="18" fillId="4" borderId="7" xfId="258" applyFont="1" applyFill="1" applyBorder="1" applyAlignment="1">
      <alignment horizontal="center" vertical="center" shrinkToFit="1"/>
    </xf>
    <xf numFmtId="0" fontId="18" fillId="4" borderId="67" xfId="0" applyFont="1" applyFill="1" applyBorder="1" applyAlignment="1">
      <alignment horizontal="center" vertical="center" shrinkToFit="1"/>
    </xf>
    <xf numFmtId="179" fontId="18" fillId="4" borderId="65" xfId="0" applyNumberFormat="1" applyFont="1" applyFill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8" xfId="0" quotePrefix="1" applyFont="1" applyBorder="1" applyAlignment="1">
      <alignment horizontal="center" vertical="center" shrinkToFit="1"/>
    </xf>
    <xf numFmtId="38" fontId="18" fillId="4" borderId="68" xfId="2" quotePrefix="1" applyNumberFormat="1" applyFont="1" applyFill="1" applyBorder="1" applyAlignment="1">
      <alignment horizontal="center" vertical="center" shrinkToFit="1"/>
    </xf>
    <xf numFmtId="0" fontId="18" fillId="4" borderId="68" xfId="0" quotePrefix="1" applyFont="1" applyFill="1" applyBorder="1" applyAlignment="1">
      <alignment horizontal="center" vertical="center" shrinkToFit="1"/>
    </xf>
    <xf numFmtId="0" fontId="18" fillId="4" borderId="65" xfId="0" applyFont="1" applyFill="1" applyBorder="1" applyAlignment="1">
      <alignment horizontal="center" vertical="center" shrinkToFit="1"/>
    </xf>
    <xf numFmtId="41" fontId="18" fillId="4" borderId="65" xfId="257" applyFont="1" applyFill="1" applyBorder="1" applyAlignment="1">
      <alignment horizontal="center" vertical="center" shrinkToFit="1"/>
    </xf>
    <xf numFmtId="0" fontId="18" fillId="4" borderId="69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56" xfId="0" applyNumberFormat="1" applyFont="1" applyFill="1" applyBorder="1" applyAlignment="1">
      <alignment horizontal="center" vertical="center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/>
    </xf>
    <xf numFmtId="0" fontId="34" fillId="0" borderId="46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34" fillId="0" borderId="48" xfId="0" applyFont="1" applyBorder="1" applyAlignment="1">
      <alignment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37" xfId="0" applyNumberFormat="1" applyFont="1" applyBorder="1" applyAlignment="1">
      <alignment horizontal="center" vertical="center" wrapText="1"/>
    </xf>
    <xf numFmtId="9" fontId="36" fillId="0" borderId="39" xfId="0" applyNumberFormat="1" applyFont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18" fillId="4" borderId="57" xfId="0" applyFont="1" applyFill="1" applyBorder="1" applyAlignment="1">
      <alignment horizontal="center" vertical="center" shrinkToFit="1"/>
    </xf>
    <xf numFmtId="0" fontId="18" fillId="4" borderId="6" xfId="0" quotePrefix="1" applyFont="1" applyFill="1" applyBorder="1" applyAlignment="1">
      <alignment horizontal="center" vertical="center" shrinkToFit="1"/>
    </xf>
    <xf numFmtId="38" fontId="18" fillId="4" borderId="6" xfId="2" quotePrefix="1" applyNumberFormat="1" applyFont="1" applyFill="1" applyBorder="1" applyAlignment="1">
      <alignment horizontal="center" vertical="center" shrinkToFit="1"/>
    </xf>
    <xf numFmtId="41" fontId="18" fillId="4" borderId="6" xfId="257" applyFont="1" applyFill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5"/>
  <sheetViews>
    <sheetView showGridLines="0" tabSelected="1" zoomScaleNormal="100" workbookViewId="0">
      <selection activeCell="D16" sqref="D16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84" t="s">
        <v>45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140" t="s">
        <v>30</v>
      </c>
      <c r="B3" s="141" t="s">
        <v>31</v>
      </c>
      <c r="C3" s="141" t="s">
        <v>46</v>
      </c>
      <c r="D3" s="142" t="s">
        <v>0</v>
      </c>
      <c r="E3" s="141" t="s">
        <v>47</v>
      </c>
      <c r="F3" s="141" t="s">
        <v>48</v>
      </c>
      <c r="G3" s="141" t="s">
        <v>49</v>
      </c>
      <c r="H3" s="141" t="s">
        <v>101</v>
      </c>
      <c r="I3" s="141" t="s">
        <v>32</v>
      </c>
      <c r="J3" s="141" t="s">
        <v>33</v>
      </c>
      <c r="K3" s="141" t="s">
        <v>34</v>
      </c>
      <c r="L3" s="143" t="s">
        <v>1</v>
      </c>
    </row>
    <row r="4" spans="1:12" s="17" customFormat="1" ht="24" customHeight="1" thickTop="1">
      <c r="A4" s="175" t="s">
        <v>112</v>
      </c>
      <c r="B4" s="176" t="s">
        <v>183</v>
      </c>
      <c r="C4" s="177" t="s">
        <v>207</v>
      </c>
      <c r="D4" s="178" t="s">
        <v>166</v>
      </c>
      <c r="E4" s="179" t="s">
        <v>196</v>
      </c>
      <c r="F4" s="180" t="s">
        <v>197</v>
      </c>
      <c r="G4" s="181" t="s">
        <v>198</v>
      </c>
      <c r="H4" s="182">
        <v>3500000</v>
      </c>
      <c r="I4" s="181" t="s">
        <v>69</v>
      </c>
      <c r="J4" s="181" t="s">
        <v>199</v>
      </c>
      <c r="K4" s="181" t="s">
        <v>200</v>
      </c>
      <c r="L4" s="183"/>
    </row>
    <row r="5" spans="1:12" s="17" customFormat="1" ht="24" customHeight="1" thickBot="1">
      <c r="A5" s="238" t="s">
        <v>112</v>
      </c>
      <c r="B5" s="150" t="s">
        <v>183</v>
      </c>
      <c r="C5" s="153" t="s">
        <v>302</v>
      </c>
      <c r="D5" s="239" t="s">
        <v>214</v>
      </c>
      <c r="E5" s="240" t="s">
        <v>298</v>
      </c>
      <c r="F5" s="239">
        <v>3000</v>
      </c>
      <c r="G5" s="153" t="s">
        <v>299</v>
      </c>
      <c r="H5" s="241">
        <v>2000000</v>
      </c>
      <c r="I5" s="153" t="s">
        <v>69</v>
      </c>
      <c r="J5" s="153" t="s">
        <v>300</v>
      </c>
      <c r="K5" s="153" t="s">
        <v>301</v>
      </c>
      <c r="L5" s="242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2"/>
  <sheetViews>
    <sheetView zoomScale="90" zoomScaleNormal="90" workbookViewId="0">
      <selection activeCell="J17" sqref="J17:J18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85" t="s">
        <v>11</v>
      </c>
      <c r="B1" s="185"/>
      <c r="C1" s="185"/>
      <c r="D1" s="185"/>
      <c r="E1" s="185"/>
      <c r="F1" s="185"/>
    </row>
    <row r="2" spans="1:11" ht="32.25" thickBot="1">
      <c r="A2" s="23" t="s">
        <v>70</v>
      </c>
      <c r="B2" s="34"/>
      <c r="C2" s="35"/>
      <c r="D2" s="35"/>
      <c r="E2" s="25"/>
      <c r="F2" s="36" t="s">
        <v>107</v>
      </c>
    </row>
    <row r="3" spans="1:11" ht="33.75" customHeight="1">
      <c r="A3" s="70" t="s">
        <v>14</v>
      </c>
      <c r="B3" s="208" t="str">
        <f>계약현황공개!C3</f>
        <v>2024. 하반기 대기배출시설 자가측정실시</v>
      </c>
      <c r="C3" s="209"/>
      <c r="D3" s="209"/>
      <c r="E3" s="209"/>
      <c r="F3" s="210"/>
    </row>
    <row r="4" spans="1:11" ht="25.5" customHeight="1">
      <c r="A4" s="211" t="s">
        <v>22</v>
      </c>
      <c r="B4" s="214" t="s">
        <v>15</v>
      </c>
      <c r="C4" s="214" t="s">
        <v>56</v>
      </c>
      <c r="D4" s="71" t="s">
        <v>23</v>
      </c>
      <c r="E4" s="71" t="s">
        <v>16</v>
      </c>
      <c r="F4" s="72" t="s">
        <v>74</v>
      </c>
    </row>
    <row r="5" spans="1:11" ht="25.5" customHeight="1">
      <c r="A5" s="212"/>
      <c r="B5" s="215"/>
      <c r="C5" s="215"/>
      <c r="D5" s="71" t="s">
        <v>24</v>
      </c>
      <c r="E5" s="71" t="s">
        <v>17</v>
      </c>
      <c r="F5" s="72" t="s">
        <v>25</v>
      </c>
    </row>
    <row r="6" spans="1:11" ht="25.5" customHeight="1">
      <c r="A6" s="212"/>
      <c r="B6" s="216" t="str">
        <f>계약현황공개!C6</f>
        <v>2024.10.10.</v>
      </c>
      <c r="C6" s="218" t="str">
        <f>계약현황공개!E6</f>
        <v>2024.10.14.~2024.11.01.</v>
      </c>
      <c r="D6" s="220">
        <f>계약현황공개!C4</f>
        <v>4400000</v>
      </c>
      <c r="E6" s="220">
        <f>계약현황공개!E5</f>
        <v>3960000</v>
      </c>
      <c r="F6" s="222">
        <f>E6/D6</f>
        <v>0.9</v>
      </c>
    </row>
    <row r="7" spans="1:11" ht="25.5" customHeight="1">
      <c r="A7" s="213"/>
      <c r="B7" s="217"/>
      <c r="C7" s="219"/>
      <c r="D7" s="221"/>
      <c r="E7" s="221"/>
      <c r="F7" s="223"/>
      <c r="K7" t="s">
        <v>99</v>
      </c>
    </row>
    <row r="8" spans="1:11" ht="25.5" customHeight="1">
      <c r="A8" s="224" t="s">
        <v>18</v>
      </c>
      <c r="B8" s="85" t="s">
        <v>19</v>
      </c>
      <c r="C8" s="85" t="s">
        <v>28</v>
      </c>
      <c r="D8" s="226" t="s">
        <v>20</v>
      </c>
      <c r="E8" s="227"/>
      <c r="F8" s="228"/>
    </row>
    <row r="9" spans="1:11" ht="30" customHeight="1">
      <c r="A9" s="225"/>
      <c r="B9" s="86" t="str">
        <f>계약현황공개!E8</f>
        <v>㈜이푸른환경</v>
      </c>
      <c r="C9" s="87" t="s">
        <v>288</v>
      </c>
      <c r="D9" s="229" t="str">
        <f>계약현황공개!E9</f>
        <v xml:space="preserve">경기도 성남시 순환로 </v>
      </c>
      <c r="E9" s="230"/>
      <c r="F9" s="231"/>
    </row>
    <row r="10" spans="1:11" ht="30" customHeight="1">
      <c r="A10" s="73" t="s">
        <v>27</v>
      </c>
      <c r="B10" s="232" t="s">
        <v>73</v>
      </c>
      <c r="C10" s="233"/>
      <c r="D10" s="233"/>
      <c r="E10" s="233"/>
      <c r="F10" s="234"/>
    </row>
    <row r="11" spans="1:11" ht="30" customHeight="1">
      <c r="A11" s="73" t="s">
        <v>26</v>
      </c>
      <c r="B11" s="235" t="s">
        <v>70</v>
      </c>
      <c r="C11" s="236"/>
      <c r="D11" s="236"/>
      <c r="E11" s="236"/>
      <c r="F11" s="237"/>
    </row>
    <row r="12" spans="1:11" ht="25.5" customHeight="1" thickBot="1">
      <c r="A12" s="74" t="s">
        <v>21</v>
      </c>
      <c r="B12" s="205"/>
      <c r="C12" s="206"/>
      <c r="D12" s="206"/>
      <c r="E12" s="206"/>
      <c r="F12" s="207"/>
    </row>
    <row r="13" spans="1:11" ht="33.75" customHeight="1">
      <c r="A13" s="70" t="s">
        <v>14</v>
      </c>
      <c r="B13" s="208" t="str">
        <f>계약현황공개!C10</f>
        <v>냉온수기 제어 판넬 수선 실시</v>
      </c>
      <c r="C13" s="209"/>
      <c r="D13" s="209"/>
      <c r="E13" s="209"/>
      <c r="F13" s="210"/>
    </row>
    <row r="14" spans="1:11" ht="25.5" customHeight="1">
      <c r="A14" s="211" t="s">
        <v>22</v>
      </c>
      <c r="B14" s="214" t="s">
        <v>15</v>
      </c>
      <c r="C14" s="214" t="s">
        <v>56</v>
      </c>
      <c r="D14" s="71" t="s">
        <v>23</v>
      </c>
      <c r="E14" s="71" t="s">
        <v>16</v>
      </c>
      <c r="F14" s="72" t="s">
        <v>74</v>
      </c>
    </row>
    <row r="15" spans="1:11" ht="25.5" customHeight="1">
      <c r="A15" s="212"/>
      <c r="B15" s="215"/>
      <c r="C15" s="215"/>
      <c r="D15" s="71" t="s">
        <v>24</v>
      </c>
      <c r="E15" s="71" t="s">
        <v>17</v>
      </c>
      <c r="F15" s="72" t="s">
        <v>25</v>
      </c>
    </row>
    <row r="16" spans="1:11" ht="25.5" customHeight="1">
      <c r="A16" s="212"/>
      <c r="B16" s="216" t="str">
        <f>계약현황공개!C13</f>
        <v>2024.10.10.</v>
      </c>
      <c r="C16" s="218" t="str">
        <f>계약현황공개!E13</f>
        <v>2024.10.16.~2024.10.25.</v>
      </c>
      <c r="D16" s="220">
        <f>계약현황공개!C11</f>
        <v>4440000</v>
      </c>
      <c r="E16" s="220">
        <f>계약현황공개!E12</f>
        <v>4210000</v>
      </c>
      <c r="F16" s="222">
        <f>E16/D16</f>
        <v>0.94819819819819817</v>
      </c>
    </row>
    <row r="17" spans="1:11" ht="25.5" customHeight="1">
      <c r="A17" s="213"/>
      <c r="B17" s="217"/>
      <c r="C17" s="219"/>
      <c r="D17" s="221"/>
      <c r="E17" s="221"/>
      <c r="F17" s="223"/>
      <c r="K17" t="s">
        <v>99</v>
      </c>
    </row>
    <row r="18" spans="1:11" ht="25.5" customHeight="1">
      <c r="A18" s="224" t="s">
        <v>18</v>
      </c>
      <c r="B18" s="85" t="s">
        <v>19</v>
      </c>
      <c r="C18" s="85" t="s">
        <v>28</v>
      </c>
      <c r="D18" s="226" t="s">
        <v>20</v>
      </c>
      <c r="E18" s="227"/>
      <c r="F18" s="228"/>
    </row>
    <row r="19" spans="1:11" ht="30" customHeight="1">
      <c r="A19" s="225"/>
      <c r="B19" s="86" t="str">
        <f>계약현황공개!E15</f>
        <v>청아공조엔지네어링</v>
      </c>
      <c r="C19" s="87" t="s">
        <v>289</v>
      </c>
      <c r="D19" s="229" t="str">
        <f>계약현황공개!E16</f>
        <v xml:space="preserve">경기도 성남시 중원구 마지로 </v>
      </c>
      <c r="E19" s="230"/>
      <c r="F19" s="231"/>
    </row>
    <row r="20" spans="1:11" ht="30" customHeight="1">
      <c r="A20" s="73" t="s">
        <v>27</v>
      </c>
      <c r="B20" s="232" t="s">
        <v>73</v>
      </c>
      <c r="C20" s="233"/>
      <c r="D20" s="233"/>
      <c r="E20" s="233"/>
      <c r="F20" s="234"/>
    </row>
    <row r="21" spans="1:11" ht="30" customHeight="1">
      <c r="A21" s="73" t="s">
        <v>26</v>
      </c>
      <c r="B21" s="235" t="s">
        <v>70</v>
      </c>
      <c r="C21" s="236"/>
      <c r="D21" s="236"/>
      <c r="E21" s="236"/>
      <c r="F21" s="237"/>
    </row>
    <row r="22" spans="1:11" ht="25.5" customHeight="1" thickBot="1">
      <c r="A22" s="74" t="s">
        <v>21</v>
      </c>
      <c r="B22" s="205"/>
      <c r="C22" s="206"/>
      <c r="D22" s="206"/>
      <c r="E22" s="206"/>
      <c r="F22" s="207"/>
    </row>
    <row r="23" spans="1:11" ht="33.75" customHeight="1">
      <c r="A23" s="70" t="s">
        <v>14</v>
      </c>
      <c r="B23" s="208" t="str">
        <f>계약현황공개!C17</f>
        <v>[제12회 통고구마 축제]응원영상 촬영 및 제작</v>
      </c>
      <c r="C23" s="209"/>
      <c r="D23" s="209"/>
      <c r="E23" s="209"/>
      <c r="F23" s="210"/>
    </row>
    <row r="24" spans="1:11" ht="25.5" customHeight="1">
      <c r="A24" s="211" t="s">
        <v>22</v>
      </c>
      <c r="B24" s="214" t="s">
        <v>15</v>
      </c>
      <c r="C24" s="214" t="s">
        <v>56</v>
      </c>
      <c r="D24" s="71" t="s">
        <v>23</v>
      </c>
      <c r="E24" s="71" t="s">
        <v>16</v>
      </c>
      <c r="F24" s="72" t="s">
        <v>74</v>
      </c>
    </row>
    <row r="25" spans="1:11" ht="25.5" customHeight="1">
      <c r="A25" s="212"/>
      <c r="B25" s="215"/>
      <c r="C25" s="215"/>
      <c r="D25" s="71" t="s">
        <v>24</v>
      </c>
      <c r="E25" s="71" t="s">
        <v>17</v>
      </c>
      <c r="F25" s="72" t="s">
        <v>25</v>
      </c>
    </row>
    <row r="26" spans="1:11" ht="25.5" customHeight="1">
      <c r="A26" s="212"/>
      <c r="B26" s="216" t="str">
        <f>계약현황공개!C20</f>
        <v>2024.10.16.</v>
      </c>
      <c r="C26" s="218" t="str">
        <f>계약현황공개!E20</f>
        <v>2024.10.21.~2024.10.25.</v>
      </c>
      <c r="D26" s="220">
        <f>계약현황공개!C18</f>
        <v>3000000</v>
      </c>
      <c r="E26" s="220">
        <f>계약현황공개!E18</f>
        <v>2850000</v>
      </c>
      <c r="F26" s="222">
        <f>E26/D26</f>
        <v>0.95</v>
      </c>
    </row>
    <row r="27" spans="1:11" ht="25.5" customHeight="1">
      <c r="A27" s="213"/>
      <c r="B27" s="217"/>
      <c r="C27" s="219"/>
      <c r="D27" s="221"/>
      <c r="E27" s="221"/>
      <c r="F27" s="223"/>
      <c r="K27" t="s">
        <v>99</v>
      </c>
    </row>
    <row r="28" spans="1:11" ht="25.5" customHeight="1">
      <c r="A28" s="224" t="s">
        <v>18</v>
      </c>
      <c r="B28" s="85" t="s">
        <v>19</v>
      </c>
      <c r="C28" s="85" t="s">
        <v>28</v>
      </c>
      <c r="D28" s="226" t="s">
        <v>20</v>
      </c>
      <c r="E28" s="227"/>
      <c r="F28" s="228"/>
    </row>
    <row r="29" spans="1:11" ht="30" customHeight="1">
      <c r="A29" s="225"/>
      <c r="B29" s="86" t="str">
        <f>계약현황공개!E22</f>
        <v>필름번</v>
      </c>
      <c r="C29" s="87" t="s">
        <v>175</v>
      </c>
      <c r="D29" s="229" t="str">
        <f>계약현황공개!E23</f>
        <v>경기도 성남시 중원구 갈마치로</v>
      </c>
      <c r="E29" s="230"/>
      <c r="F29" s="231"/>
    </row>
    <row r="30" spans="1:11" ht="30" customHeight="1">
      <c r="A30" s="73" t="s">
        <v>27</v>
      </c>
      <c r="B30" s="232" t="s">
        <v>73</v>
      </c>
      <c r="C30" s="233"/>
      <c r="D30" s="233"/>
      <c r="E30" s="233"/>
      <c r="F30" s="234"/>
    </row>
    <row r="31" spans="1:11" ht="30" customHeight="1">
      <c r="A31" s="73" t="s">
        <v>26</v>
      </c>
      <c r="B31" s="235" t="s">
        <v>70</v>
      </c>
      <c r="C31" s="236"/>
      <c r="D31" s="236"/>
      <c r="E31" s="236"/>
      <c r="F31" s="237"/>
    </row>
    <row r="32" spans="1:11" ht="25.5" customHeight="1" thickBot="1">
      <c r="A32" s="74" t="s">
        <v>21</v>
      </c>
      <c r="B32" s="205"/>
      <c r="C32" s="206"/>
      <c r="D32" s="206"/>
      <c r="E32" s="206"/>
      <c r="F32" s="207"/>
    </row>
    <row r="33" spans="1:11" ht="33.75" customHeight="1">
      <c r="A33" s="70" t="s">
        <v>14</v>
      </c>
      <c r="B33" s="208" t="str">
        <f>계약현황공개!C24</f>
        <v>[제12회 통고구마 축제] 진로토크쇼 강연</v>
      </c>
      <c r="C33" s="209"/>
      <c r="D33" s="209"/>
      <c r="E33" s="209"/>
      <c r="F33" s="210"/>
    </row>
    <row r="34" spans="1:11" ht="25.5" customHeight="1">
      <c r="A34" s="211" t="s">
        <v>22</v>
      </c>
      <c r="B34" s="214" t="s">
        <v>15</v>
      </c>
      <c r="C34" s="214" t="s">
        <v>56</v>
      </c>
      <c r="D34" s="71" t="s">
        <v>23</v>
      </c>
      <c r="E34" s="71" t="s">
        <v>16</v>
      </c>
      <c r="F34" s="72" t="s">
        <v>74</v>
      </c>
    </row>
    <row r="35" spans="1:11" ht="25.5" customHeight="1">
      <c r="A35" s="212"/>
      <c r="B35" s="215"/>
      <c r="C35" s="215"/>
      <c r="D35" s="71" t="s">
        <v>24</v>
      </c>
      <c r="E35" s="71" t="s">
        <v>17</v>
      </c>
      <c r="F35" s="72" t="s">
        <v>25</v>
      </c>
    </row>
    <row r="36" spans="1:11" ht="25.5" customHeight="1">
      <c r="A36" s="212"/>
      <c r="B36" s="216" t="str">
        <f>계약현황공개!C27</f>
        <v>2024.10.16.</v>
      </c>
      <c r="C36" s="218" t="str">
        <f>계약현황공개!E27</f>
        <v>2024.11.25.</v>
      </c>
      <c r="D36" s="220">
        <f>계약현황공개!C25</f>
        <v>14100000</v>
      </c>
      <c r="E36" s="220">
        <f>계약현황공개!E25</f>
        <v>13200000</v>
      </c>
      <c r="F36" s="222">
        <f>E36/D36</f>
        <v>0.93617021276595747</v>
      </c>
    </row>
    <row r="37" spans="1:11" ht="25.5" customHeight="1">
      <c r="A37" s="213"/>
      <c r="B37" s="217"/>
      <c r="C37" s="219"/>
      <c r="D37" s="221"/>
      <c r="E37" s="221"/>
      <c r="F37" s="223"/>
      <c r="K37" t="s">
        <v>99</v>
      </c>
    </row>
    <row r="38" spans="1:11" ht="25.5" customHeight="1">
      <c r="A38" s="224" t="s">
        <v>18</v>
      </c>
      <c r="B38" s="85" t="s">
        <v>19</v>
      </c>
      <c r="C38" s="85" t="s">
        <v>28</v>
      </c>
      <c r="D38" s="226" t="s">
        <v>20</v>
      </c>
      <c r="E38" s="227"/>
      <c r="F38" s="228"/>
    </row>
    <row r="39" spans="1:11" ht="30" customHeight="1">
      <c r="A39" s="225"/>
      <c r="B39" s="86" t="str">
        <f>계약현황공개!E29</f>
        <v>주식회사 스튜디오오버랩</v>
      </c>
      <c r="C39" s="87" t="s">
        <v>290</v>
      </c>
      <c r="D39" s="229" t="str">
        <f>계약현황공개!E30</f>
        <v>서울특별시 강동구 상암로</v>
      </c>
      <c r="E39" s="230"/>
      <c r="F39" s="231"/>
    </row>
    <row r="40" spans="1:11" ht="30" customHeight="1">
      <c r="A40" s="73" t="s">
        <v>27</v>
      </c>
      <c r="B40" s="232" t="s">
        <v>73</v>
      </c>
      <c r="C40" s="233"/>
      <c r="D40" s="233"/>
      <c r="E40" s="233"/>
      <c r="F40" s="234"/>
    </row>
    <row r="41" spans="1:11" ht="30" customHeight="1">
      <c r="A41" s="73" t="s">
        <v>26</v>
      </c>
      <c r="B41" s="235" t="s">
        <v>70</v>
      </c>
      <c r="C41" s="236"/>
      <c r="D41" s="236"/>
      <c r="E41" s="236"/>
      <c r="F41" s="237"/>
    </row>
    <row r="42" spans="1:11" ht="25.5" customHeight="1" thickBot="1">
      <c r="A42" s="74" t="s">
        <v>21</v>
      </c>
      <c r="B42" s="205"/>
      <c r="C42" s="206"/>
      <c r="D42" s="206"/>
      <c r="E42" s="206"/>
      <c r="F42" s="207"/>
    </row>
    <row r="43" spans="1:11" ht="33.75" customHeight="1">
      <c r="A43" s="70" t="s">
        <v>14</v>
      </c>
      <c r="B43" s="208" t="str">
        <f>계약현황공개!C31</f>
        <v>2024년 하반기 작업환경 측정</v>
      </c>
      <c r="C43" s="209"/>
      <c r="D43" s="209"/>
      <c r="E43" s="209"/>
      <c r="F43" s="210"/>
    </row>
    <row r="44" spans="1:11" ht="25.5" customHeight="1">
      <c r="A44" s="211" t="s">
        <v>22</v>
      </c>
      <c r="B44" s="214" t="s">
        <v>15</v>
      </c>
      <c r="C44" s="214" t="s">
        <v>56</v>
      </c>
      <c r="D44" s="71" t="s">
        <v>23</v>
      </c>
      <c r="E44" s="71" t="s">
        <v>16</v>
      </c>
      <c r="F44" s="72" t="s">
        <v>74</v>
      </c>
    </row>
    <row r="45" spans="1:11" ht="25.5" customHeight="1">
      <c r="A45" s="212"/>
      <c r="B45" s="215"/>
      <c r="C45" s="215"/>
      <c r="D45" s="71" t="s">
        <v>24</v>
      </c>
      <c r="E45" s="71" t="s">
        <v>17</v>
      </c>
      <c r="F45" s="72" t="s">
        <v>25</v>
      </c>
    </row>
    <row r="46" spans="1:11" ht="25.5" customHeight="1">
      <c r="A46" s="212"/>
      <c r="B46" s="216" t="str">
        <f>계약현황공개!C34</f>
        <v>2024.10.22.</v>
      </c>
      <c r="C46" s="218" t="str">
        <f>계약현황공개!E34</f>
        <v>2024.10.23.~2024.11.19.</v>
      </c>
      <c r="D46" s="220">
        <f>계약현황공개!C32</f>
        <v>630000</v>
      </c>
      <c r="E46" s="220">
        <f>계약현황공개!E33</f>
        <v>600000</v>
      </c>
      <c r="F46" s="222">
        <f>E46/D46</f>
        <v>0.95238095238095233</v>
      </c>
    </row>
    <row r="47" spans="1:11" ht="25.5" customHeight="1">
      <c r="A47" s="213"/>
      <c r="B47" s="217"/>
      <c r="C47" s="219"/>
      <c r="D47" s="221"/>
      <c r="E47" s="221"/>
      <c r="F47" s="223"/>
      <c r="K47" t="s">
        <v>99</v>
      </c>
    </row>
    <row r="48" spans="1:11" ht="25.5" customHeight="1">
      <c r="A48" s="224" t="s">
        <v>18</v>
      </c>
      <c r="B48" s="85" t="s">
        <v>19</v>
      </c>
      <c r="C48" s="85" t="s">
        <v>28</v>
      </c>
      <c r="D48" s="226" t="s">
        <v>20</v>
      </c>
      <c r="E48" s="227"/>
      <c r="F48" s="228"/>
    </row>
    <row r="49" spans="1:11" ht="30" customHeight="1">
      <c r="A49" s="225"/>
      <c r="B49" s="86" t="str">
        <f>계약현황공개!E36</f>
        <v>주식회사 진성환경보건센터</v>
      </c>
      <c r="C49" s="87" t="s">
        <v>291</v>
      </c>
      <c r="D49" s="229" t="str">
        <f>계약현황공개!E37</f>
        <v xml:space="preserve">경기도 성남시 중원구 </v>
      </c>
      <c r="E49" s="230"/>
      <c r="F49" s="231"/>
    </row>
    <row r="50" spans="1:11" ht="30" customHeight="1">
      <c r="A50" s="73" t="s">
        <v>27</v>
      </c>
      <c r="B50" s="232" t="s">
        <v>73</v>
      </c>
      <c r="C50" s="233"/>
      <c r="D50" s="233"/>
      <c r="E50" s="233"/>
      <c r="F50" s="234"/>
    </row>
    <row r="51" spans="1:11" ht="30" customHeight="1">
      <c r="A51" s="73" t="s">
        <v>26</v>
      </c>
      <c r="B51" s="235" t="s">
        <v>70</v>
      </c>
      <c r="C51" s="236"/>
      <c r="D51" s="236"/>
      <c r="E51" s="236"/>
      <c r="F51" s="237"/>
    </row>
    <row r="52" spans="1:11" ht="25.5" customHeight="1" thickBot="1">
      <c r="A52" s="74" t="s">
        <v>21</v>
      </c>
      <c r="B52" s="205"/>
      <c r="C52" s="206"/>
      <c r="D52" s="206"/>
      <c r="E52" s="206"/>
      <c r="F52" s="207"/>
    </row>
    <row r="53" spans="1:11" ht="33.75" customHeight="1">
      <c r="A53" s="70" t="s">
        <v>14</v>
      </c>
      <c r="B53" s="208" t="str">
        <f>계약현황공개!C38</f>
        <v>펌프 및 압력탱크 보수</v>
      </c>
      <c r="C53" s="209"/>
      <c r="D53" s="209"/>
      <c r="E53" s="209"/>
      <c r="F53" s="210"/>
    </row>
    <row r="54" spans="1:11" ht="25.5" customHeight="1">
      <c r="A54" s="211" t="s">
        <v>22</v>
      </c>
      <c r="B54" s="214" t="s">
        <v>15</v>
      </c>
      <c r="C54" s="214" t="s">
        <v>56</v>
      </c>
      <c r="D54" s="71" t="s">
        <v>23</v>
      </c>
      <c r="E54" s="71" t="s">
        <v>16</v>
      </c>
      <c r="F54" s="72" t="s">
        <v>74</v>
      </c>
    </row>
    <row r="55" spans="1:11" ht="25.5" customHeight="1">
      <c r="A55" s="212"/>
      <c r="B55" s="215"/>
      <c r="C55" s="215"/>
      <c r="D55" s="71" t="s">
        <v>24</v>
      </c>
      <c r="E55" s="71" t="s">
        <v>17</v>
      </c>
      <c r="F55" s="72" t="s">
        <v>25</v>
      </c>
    </row>
    <row r="56" spans="1:11" ht="25.5" customHeight="1">
      <c r="A56" s="212"/>
      <c r="B56" s="216" t="str">
        <f>계약현황공개!C41</f>
        <v>2024.10.22.</v>
      </c>
      <c r="C56" s="218" t="str">
        <f>계약현황공개!E41</f>
        <v>2024.10.28.~2024.11.12.</v>
      </c>
      <c r="D56" s="220">
        <f>계약현황공개!C39</f>
        <v>4971000</v>
      </c>
      <c r="E56" s="220">
        <f>계약현황공개!E39</f>
        <v>4697000</v>
      </c>
      <c r="F56" s="222">
        <f>E56/D56</f>
        <v>0.94488030577348625</v>
      </c>
    </row>
    <row r="57" spans="1:11" ht="25.5" customHeight="1">
      <c r="A57" s="213"/>
      <c r="B57" s="217"/>
      <c r="C57" s="219"/>
      <c r="D57" s="221"/>
      <c r="E57" s="221"/>
      <c r="F57" s="223"/>
      <c r="K57" t="s">
        <v>99</v>
      </c>
    </row>
    <row r="58" spans="1:11" ht="25.5" customHeight="1">
      <c r="A58" s="224" t="s">
        <v>18</v>
      </c>
      <c r="B58" s="85" t="s">
        <v>19</v>
      </c>
      <c r="C58" s="85" t="s">
        <v>28</v>
      </c>
      <c r="D58" s="226" t="s">
        <v>20</v>
      </c>
      <c r="E58" s="227"/>
      <c r="F58" s="228"/>
    </row>
    <row r="59" spans="1:11" ht="30" customHeight="1">
      <c r="A59" s="225"/>
      <c r="B59" s="86" t="str">
        <f>계약현황공개!E43</f>
        <v>LG전기</v>
      </c>
      <c r="C59" s="87" t="s">
        <v>292</v>
      </c>
      <c r="D59" s="229" t="str">
        <f>계약현황공개!E44</f>
        <v xml:space="preserve">경기도 성남시 수정구 산성대로 </v>
      </c>
      <c r="E59" s="230"/>
      <c r="F59" s="231"/>
    </row>
    <row r="60" spans="1:11" ht="30" customHeight="1">
      <c r="A60" s="73" t="s">
        <v>27</v>
      </c>
      <c r="B60" s="232" t="s">
        <v>73</v>
      </c>
      <c r="C60" s="233"/>
      <c r="D60" s="233"/>
      <c r="E60" s="233"/>
      <c r="F60" s="234"/>
    </row>
    <row r="61" spans="1:11" ht="30" customHeight="1">
      <c r="A61" s="73" t="s">
        <v>26</v>
      </c>
      <c r="B61" s="235" t="s">
        <v>70</v>
      </c>
      <c r="C61" s="236"/>
      <c r="D61" s="236"/>
      <c r="E61" s="236"/>
      <c r="F61" s="237"/>
    </row>
    <row r="62" spans="1:11" ht="25.5" customHeight="1" thickBot="1">
      <c r="A62" s="74" t="s">
        <v>21</v>
      </c>
      <c r="B62" s="205"/>
      <c r="C62" s="206"/>
      <c r="D62" s="206"/>
      <c r="E62" s="206"/>
      <c r="F62" s="207"/>
    </row>
    <row r="63" spans="1:11" ht="33.75" customHeight="1">
      <c r="A63" s="70" t="s">
        <v>14</v>
      </c>
      <c r="B63" s="208" t="str">
        <f>계약현황공개!C45</f>
        <v>공연장 무대조명 설치</v>
      </c>
      <c r="C63" s="209"/>
      <c r="D63" s="209"/>
      <c r="E63" s="209"/>
      <c r="F63" s="210"/>
    </row>
    <row r="64" spans="1:11" ht="25.5" customHeight="1">
      <c r="A64" s="211" t="s">
        <v>22</v>
      </c>
      <c r="B64" s="214" t="s">
        <v>15</v>
      </c>
      <c r="C64" s="214" t="s">
        <v>56</v>
      </c>
      <c r="D64" s="71" t="s">
        <v>23</v>
      </c>
      <c r="E64" s="71" t="s">
        <v>16</v>
      </c>
      <c r="F64" s="72" t="s">
        <v>74</v>
      </c>
    </row>
    <row r="65" spans="1:11" ht="25.5" customHeight="1">
      <c r="A65" s="212"/>
      <c r="B65" s="215"/>
      <c r="C65" s="215"/>
      <c r="D65" s="71" t="s">
        <v>24</v>
      </c>
      <c r="E65" s="71" t="s">
        <v>17</v>
      </c>
      <c r="F65" s="72" t="s">
        <v>25</v>
      </c>
    </row>
    <row r="66" spans="1:11" ht="25.5" customHeight="1">
      <c r="A66" s="212"/>
      <c r="B66" s="216" t="str">
        <f>계약현황공개!C48</f>
        <v>2024.10.23.</v>
      </c>
      <c r="C66" s="218" t="str">
        <f>계약현황공개!E48</f>
        <v>2024.10.25.</v>
      </c>
      <c r="D66" s="220">
        <f>계약현황공개!C46</f>
        <v>1000000</v>
      </c>
      <c r="E66" s="220">
        <f>계약현황공개!E46</f>
        <v>935000</v>
      </c>
      <c r="F66" s="222">
        <f>E66/D66</f>
        <v>0.93500000000000005</v>
      </c>
    </row>
    <row r="67" spans="1:11" ht="25.5" customHeight="1">
      <c r="A67" s="213"/>
      <c r="B67" s="217"/>
      <c r="C67" s="219"/>
      <c r="D67" s="221"/>
      <c r="E67" s="221"/>
      <c r="F67" s="223"/>
      <c r="K67" t="s">
        <v>99</v>
      </c>
    </row>
    <row r="68" spans="1:11" ht="25.5" customHeight="1">
      <c r="A68" s="224" t="s">
        <v>18</v>
      </c>
      <c r="B68" s="85" t="s">
        <v>19</v>
      </c>
      <c r="C68" s="85" t="s">
        <v>28</v>
      </c>
      <c r="D68" s="226" t="s">
        <v>20</v>
      </c>
      <c r="E68" s="227"/>
      <c r="F68" s="228"/>
    </row>
    <row r="69" spans="1:11" ht="30" customHeight="1">
      <c r="A69" s="225"/>
      <c r="B69" s="86" t="str">
        <f>계약현황공개!E50</f>
        <v>주식회사 소망이엔씨</v>
      </c>
      <c r="C69" s="87" t="s">
        <v>293</v>
      </c>
      <c r="D69" s="229" t="str">
        <f>계약현황공개!E51</f>
        <v xml:space="preserve">경기도 성남시 수정구 성남대로 </v>
      </c>
      <c r="E69" s="230"/>
      <c r="F69" s="231"/>
    </row>
    <row r="70" spans="1:11" ht="30" customHeight="1">
      <c r="A70" s="73" t="s">
        <v>27</v>
      </c>
      <c r="B70" s="232" t="s">
        <v>73</v>
      </c>
      <c r="C70" s="233"/>
      <c r="D70" s="233"/>
      <c r="E70" s="233"/>
      <c r="F70" s="234"/>
    </row>
    <row r="71" spans="1:11" ht="30" customHeight="1">
      <c r="A71" s="73" t="s">
        <v>26</v>
      </c>
      <c r="B71" s="235" t="s">
        <v>70</v>
      </c>
      <c r="C71" s="236"/>
      <c r="D71" s="236"/>
      <c r="E71" s="236"/>
      <c r="F71" s="237"/>
    </row>
    <row r="72" spans="1:11" ht="25.5" customHeight="1" thickBot="1">
      <c r="A72" s="74" t="s">
        <v>21</v>
      </c>
      <c r="B72" s="205"/>
      <c r="C72" s="206"/>
      <c r="D72" s="206"/>
      <c r="E72" s="206"/>
      <c r="F72" s="207"/>
    </row>
    <row r="73" spans="1:11" ht="33.75" customHeight="1">
      <c r="A73" s="70" t="s">
        <v>14</v>
      </c>
      <c r="B73" s="208" t="str">
        <f>계약현황공개!C52</f>
        <v>4차산업 진로체험관 개관 기념 홍보물품(기념품) 구입</v>
      </c>
      <c r="C73" s="209"/>
      <c r="D73" s="209"/>
      <c r="E73" s="209"/>
      <c r="F73" s="210"/>
    </row>
    <row r="74" spans="1:11" ht="25.5" customHeight="1">
      <c r="A74" s="211" t="s">
        <v>22</v>
      </c>
      <c r="B74" s="214" t="s">
        <v>15</v>
      </c>
      <c r="C74" s="214" t="s">
        <v>56</v>
      </c>
      <c r="D74" s="71" t="s">
        <v>23</v>
      </c>
      <c r="E74" s="71" t="s">
        <v>16</v>
      </c>
      <c r="F74" s="72" t="s">
        <v>74</v>
      </c>
    </row>
    <row r="75" spans="1:11" ht="25.5" customHeight="1">
      <c r="A75" s="212"/>
      <c r="B75" s="215"/>
      <c r="C75" s="215"/>
      <c r="D75" s="71" t="s">
        <v>24</v>
      </c>
      <c r="E75" s="71" t="s">
        <v>17</v>
      </c>
      <c r="F75" s="72" t="s">
        <v>25</v>
      </c>
    </row>
    <row r="76" spans="1:11" ht="25.5" customHeight="1">
      <c r="A76" s="212"/>
      <c r="B76" s="216" t="str">
        <f>계약현황공개!C55</f>
        <v>2024.10.23.</v>
      </c>
      <c r="C76" s="218" t="str">
        <f>계약현황공개!E55</f>
        <v>2024.10.23.~2024.11.06.</v>
      </c>
      <c r="D76" s="220">
        <f>계약현황공개!C53</f>
        <v>11395000</v>
      </c>
      <c r="E76" s="220">
        <f>계약현황공개!E53</f>
        <v>10814500</v>
      </c>
      <c r="F76" s="222">
        <f>E76/D76</f>
        <v>0.94905660377358492</v>
      </c>
    </row>
    <row r="77" spans="1:11" ht="25.5" customHeight="1">
      <c r="A77" s="213"/>
      <c r="B77" s="217"/>
      <c r="C77" s="219"/>
      <c r="D77" s="221"/>
      <c r="E77" s="221"/>
      <c r="F77" s="223"/>
      <c r="K77" t="s">
        <v>99</v>
      </c>
    </row>
    <row r="78" spans="1:11" ht="25.5" customHeight="1">
      <c r="A78" s="224" t="s">
        <v>18</v>
      </c>
      <c r="B78" s="85" t="s">
        <v>19</v>
      </c>
      <c r="C78" s="85" t="s">
        <v>28</v>
      </c>
      <c r="D78" s="226" t="s">
        <v>20</v>
      </c>
      <c r="E78" s="227"/>
      <c r="F78" s="228"/>
    </row>
    <row r="79" spans="1:11" ht="30" customHeight="1">
      <c r="A79" s="225"/>
      <c r="B79" s="86" t="str">
        <f>계약현황공개!E57</f>
        <v>완다몰</v>
      </c>
      <c r="C79" s="87" t="s">
        <v>294</v>
      </c>
      <c r="D79" s="229" t="str">
        <f>계약현황공개!E58</f>
        <v>경기도 성남시 수정구 논골로</v>
      </c>
      <c r="E79" s="230"/>
      <c r="F79" s="231"/>
    </row>
    <row r="80" spans="1:11" ht="30" customHeight="1">
      <c r="A80" s="73" t="s">
        <v>27</v>
      </c>
      <c r="B80" s="232" t="s">
        <v>73</v>
      </c>
      <c r="C80" s="233"/>
      <c r="D80" s="233"/>
      <c r="E80" s="233"/>
      <c r="F80" s="234"/>
    </row>
    <row r="81" spans="1:11" ht="30" customHeight="1">
      <c r="A81" s="73" t="s">
        <v>26</v>
      </c>
      <c r="B81" s="235" t="s">
        <v>70</v>
      </c>
      <c r="C81" s="236"/>
      <c r="D81" s="236"/>
      <c r="E81" s="236"/>
      <c r="F81" s="237"/>
    </row>
    <row r="82" spans="1:11" ht="25.5" customHeight="1" thickBot="1">
      <c r="A82" s="74" t="s">
        <v>21</v>
      </c>
      <c r="B82" s="205"/>
      <c r="C82" s="206"/>
      <c r="D82" s="206"/>
      <c r="E82" s="206"/>
      <c r="F82" s="207"/>
    </row>
    <row r="83" spans="1:11" ht="33.75" customHeight="1">
      <c r="A83" s="70" t="s">
        <v>14</v>
      </c>
      <c r="B83" s="208" t="str">
        <f>계약현황공개!C59</f>
        <v>4차산업 진로체험관 운영물품 구입</v>
      </c>
      <c r="C83" s="209"/>
      <c r="D83" s="209"/>
      <c r="E83" s="209"/>
      <c r="F83" s="210"/>
    </row>
    <row r="84" spans="1:11" ht="25.5" customHeight="1">
      <c r="A84" s="211" t="s">
        <v>22</v>
      </c>
      <c r="B84" s="214" t="s">
        <v>15</v>
      </c>
      <c r="C84" s="214" t="s">
        <v>56</v>
      </c>
      <c r="D84" s="71" t="s">
        <v>23</v>
      </c>
      <c r="E84" s="71" t="s">
        <v>16</v>
      </c>
      <c r="F84" s="72" t="s">
        <v>74</v>
      </c>
    </row>
    <row r="85" spans="1:11" ht="25.5" customHeight="1">
      <c r="A85" s="212"/>
      <c r="B85" s="215"/>
      <c r="C85" s="215"/>
      <c r="D85" s="71" t="s">
        <v>24</v>
      </c>
      <c r="E85" s="71" t="s">
        <v>17</v>
      </c>
      <c r="F85" s="72" t="s">
        <v>25</v>
      </c>
    </row>
    <row r="86" spans="1:11" ht="25.5" customHeight="1">
      <c r="A86" s="212"/>
      <c r="B86" s="216" t="str">
        <f>계약현황공개!C62</f>
        <v>2024.10.24.</v>
      </c>
      <c r="C86" s="218" t="str">
        <f>계약현황공개!E62</f>
        <v>2024.10.24.~2024.11.21.</v>
      </c>
      <c r="D86" s="220">
        <f>계약현황공개!C60</f>
        <v>15333000</v>
      </c>
      <c r="E86" s="220">
        <f>계약현황공개!E60</f>
        <v>14413000</v>
      </c>
      <c r="F86" s="222">
        <f>E86/D86</f>
        <v>0.93999869562381788</v>
      </c>
    </row>
    <row r="87" spans="1:11" ht="25.5" customHeight="1">
      <c r="A87" s="213"/>
      <c r="B87" s="217"/>
      <c r="C87" s="219"/>
      <c r="D87" s="221"/>
      <c r="E87" s="221"/>
      <c r="F87" s="223"/>
      <c r="K87" t="s">
        <v>99</v>
      </c>
    </row>
    <row r="88" spans="1:11" ht="25.5" customHeight="1">
      <c r="A88" s="224" t="s">
        <v>18</v>
      </c>
      <c r="B88" s="85" t="s">
        <v>19</v>
      </c>
      <c r="C88" s="85" t="s">
        <v>28</v>
      </c>
      <c r="D88" s="226" t="s">
        <v>20</v>
      </c>
      <c r="E88" s="227"/>
      <c r="F88" s="228"/>
    </row>
    <row r="89" spans="1:11" ht="30" customHeight="1">
      <c r="A89" s="225"/>
      <c r="B89" s="86" t="str">
        <f>계약현황공개!E64</f>
        <v>천우비</v>
      </c>
      <c r="C89" s="87" t="s">
        <v>295</v>
      </c>
      <c r="D89" s="229" t="str">
        <f>계약현황공개!E65</f>
        <v>경기도 남양주시 순환궁로 418</v>
      </c>
      <c r="E89" s="230"/>
      <c r="F89" s="231"/>
    </row>
    <row r="90" spans="1:11" ht="30" customHeight="1">
      <c r="A90" s="73" t="s">
        <v>27</v>
      </c>
      <c r="B90" s="232" t="s">
        <v>73</v>
      </c>
      <c r="C90" s="233"/>
      <c r="D90" s="233"/>
      <c r="E90" s="233"/>
      <c r="F90" s="234"/>
    </row>
    <row r="91" spans="1:11" ht="30" customHeight="1">
      <c r="A91" s="73" t="s">
        <v>26</v>
      </c>
      <c r="B91" s="235" t="s">
        <v>70</v>
      </c>
      <c r="C91" s="236"/>
      <c r="D91" s="236"/>
      <c r="E91" s="236"/>
      <c r="F91" s="237"/>
    </row>
    <row r="92" spans="1:11" ht="25.5" customHeight="1" thickBot="1">
      <c r="A92" s="74" t="s">
        <v>21</v>
      </c>
      <c r="B92" s="205"/>
      <c r="C92" s="206"/>
      <c r="D92" s="206"/>
      <c r="E92" s="206"/>
      <c r="F92" s="207"/>
    </row>
    <row r="93" spans="1:11" ht="33.75" customHeight="1">
      <c r="A93" s="70" t="s">
        <v>14</v>
      </c>
      <c r="B93" s="208" t="str">
        <f>계약현황공개!C66</f>
        <v>다목적실 벽체 조성 및 내부 보수공사</v>
      </c>
      <c r="C93" s="209"/>
      <c r="D93" s="209"/>
      <c r="E93" s="209"/>
      <c r="F93" s="210"/>
    </row>
    <row r="94" spans="1:11" ht="25.5" customHeight="1">
      <c r="A94" s="211" t="s">
        <v>22</v>
      </c>
      <c r="B94" s="214" t="s">
        <v>15</v>
      </c>
      <c r="C94" s="214" t="s">
        <v>56</v>
      </c>
      <c r="D94" s="71" t="s">
        <v>23</v>
      </c>
      <c r="E94" s="71" t="s">
        <v>16</v>
      </c>
      <c r="F94" s="72" t="s">
        <v>74</v>
      </c>
    </row>
    <row r="95" spans="1:11" ht="25.5" customHeight="1">
      <c r="A95" s="212"/>
      <c r="B95" s="215"/>
      <c r="C95" s="215"/>
      <c r="D95" s="71" t="s">
        <v>24</v>
      </c>
      <c r="E95" s="71" t="s">
        <v>17</v>
      </c>
      <c r="F95" s="72" t="s">
        <v>25</v>
      </c>
    </row>
    <row r="96" spans="1:11" ht="25.5" customHeight="1">
      <c r="A96" s="212"/>
      <c r="B96" s="216" t="str">
        <f>계약현황공개!C69</f>
        <v>2024.10.30.</v>
      </c>
      <c r="C96" s="218" t="str">
        <f>계약현황공개!E69</f>
        <v>2024.10.30.~2024.11.05.</v>
      </c>
      <c r="D96" s="220">
        <f>계약현황공개!C67</f>
        <v>8300000</v>
      </c>
      <c r="E96" s="220">
        <f>계약현황공개!E67</f>
        <v>7850000</v>
      </c>
      <c r="F96" s="222">
        <f>E96/D96</f>
        <v>0.94578313253012047</v>
      </c>
    </row>
    <row r="97" spans="1:11" ht="25.5" customHeight="1">
      <c r="A97" s="213"/>
      <c r="B97" s="217"/>
      <c r="C97" s="219"/>
      <c r="D97" s="221"/>
      <c r="E97" s="221"/>
      <c r="F97" s="223"/>
      <c r="K97" t="s">
        <v>99</v>
      </c>
    </row>
    <row r="98" spans="1:11" ht="25.5" customHeight="1">
      <c r="A98" s="224" t="s">
        <v>18</v>
      </c>
      <c r="B98" s="85" t="s">
        <v>19</v>
      </c>
      <c r="C98" s="85" t="s">
        <v>28</v>
      </c>
      <c r="D98" s="226" t="s">
        <v>20</v>
      </c>
      <c r="E98" s="227"/>
      <c r="F98" s="228"/>
    </row>
    <row r="99" spans="1:11" ht="30" customHeight="1">
      <c r="A99" s="225"/>
      <c r="B99" s="86" t="str">
        <f>계약현황공개!E71</f>
        <v>㈜주원공영</v>
      </c>
      <c r="C99" s="87" t="s">
        <v>296</v>
      </c>
      <c r="D99" s="229" t="str">
        <f>계약현황공개!E72</f>
        <v xml:space="preserve">경기도 성남시 중원구 산성대로 </v>
      </c>
      <c r="E99" s="230"/>
      <c r="F99" s="231"/>
    </row>
    <row r="100" spans="1:11" ht="30" customHeight="1">
      <c r="A100" s="73" t="s">
        <v>27</v>
      </c>
      <c r="B100" s="232" t="s">
        <v>73</v>
      </c>
      <c r="C100" s="233"/>
      <c r="D100" s="233"/>
      <c r="E100" s="233"/>
      <c r="F100" s="234"/>
    </row>
    <row r="101" spans="1:11" ht="30" customHeight="1">
      <c r="A101" s="73" t="s">
        <v>26</v>
      </c>
      <c r="B101" s="235" t="s">
        <v>70</v>
      </c>
      <c r="C101" s="236"/>
      <c r="D101" s="236"/>
      <c r="E101" s="236"/>
      <c r="F101" s="237"/>
    </row>
    <row r="102" spans="1:11" ht="25.5" customHeight="1" thickBot="1">
      <c r="A102" s="74" t="s">
        <v>21</v>
      </c>
      <c r="B102" s="205"/>
      <c r="C102" s="206"/>
      <c r="D102" s="206"/>
      <c r="E102" s="206"/>
      <c r="F102" s="207"/>
    </row>
    <row r="103" spans="1:11" ht="33.75" customHeight="1">
      <c r="A103" s="70" t="s">
        <v>14</v>
      </c>
      <c r="B103" s="208" t="str">
        <f>계약현황공개!C73</f>
        <v>「Green 유니버스 」메타버스 콘텐츠 제작</v>
      </c>
      <c r="C103" s="209"/>
      <c r="D103" s="209"/>
      <c r="E103" s="209"/>
      <c r="F103" s="210"/>
    </row>
    <row r="104" spans="1:11" ht="25.5" customHeight="1">
      <c r="A104" s="211" t="s">
        <v>22</v>
      </c>
      <c r="B104" s="214" t="s">
        <v>15</v>
      </c>
      <c r="C104" s="214" t="s">
        <v>56</v>
      </c>
      <c r="D104" s="71" t="s">
        <v>23</v>
      </c>
      <c r="E104" s="71" t="s">
        <v>16</v>
      </c>
      <c r="F104" s="72" t="s">
        <v>74</v>
      </c>
    </row>
    <row r="105" spans="1:11" ht="25.5" customHeight="1">
      <c r="A105" s="212"/>
      <c r="B105" s="215"/>
      <c r="C105" s="215"/>
      <c r="D105" s="71" t="s">
        <v>24</v>
      </c>
      <c r="E105" s="71" t="s">
        <v>17</v>
      </c>
      <c r="F105" s="72" t="s">
        <v>25</v>
      </c>
    </row>
    <row r="106" spans="1:11" ht="25.5" customHeight="1">
      <c r="A106" s="212"/>
      <c r="B106" s="216" t="str">
        <f>계약현황공개!C76</f>
        <v>2024.10.30.</v>
      </c>
      <c r="C106" s="218" t="str">
        <f>계약현황공개!E76</f>
        <v>2024.10.30.~2024.11.30.</v>
      </c>
      <c r="D106" s="220">
        <f>계약현황공개!C74</f>
        <v>7900000</v>
      </c>
      <c r="E106" s="220">
        <f>계약현황공개!E74</f>
        <v>7500000</v>
      </c>
      <c r="F106" s="222">
        <f>E106/D106</f>
        <v>0.94936708860759489</v>
      </c>
    </row>
    <row r="107" spans="1:11" ht="25.5" customHeight="1">
      <c r="A107" s="213"/>
      <c r="B107" s="217"/>
      <c r="C107" s="219"/>
      <c r="D107" s="221"/>
      <c r="E107" s="221"/>
      <c r="F107" s="223"/>
      <c r="K107" t="s">
        <v>99</v>
      </c>
    </row>
    <row r="108" spans="1:11" ht="25.5" customHeight="1">
      <c r="A108" s="224" t="s">
        <v>18</v>
      </c>
      <c r="B108" s="85" t="s">
        <v>19</v>
      </c>
      <c r="C108" s="85" t="s">
        <v>28</v>
      </c>
      <c r="D108" s="226" t="s">
        <v>20</v>
      </c>
      <c r="E108" s="227"/>
      <c r="F108" s="228"/>
    </row>
    <row r="109" spans="1:11" ht="30" customHeight="1">
      <c r="A109" s="225"/>
      <c r="B109" s="86" t="str">
        <f>계약현황공개!E78</f>
        <v>이한크리에이티브 주식회사</v>
      </c>
      <c r="C109" s="87" t="s">
        <v>297</v>
      </c>
      <c r="D109" s="229" t="str">
        <f>계약현황공개!E78</f>
        <v>이한크리에이티브 주식회사</v>
      </c>
      <c r="E109" s="230"/>
      <c r="F109" s="231"/>
    </row>
    <row r="110" spans="1:11" ht="30" customHeight="1">
      <c r="A110" s="73" t="s">
        <v>27</v>
      </c>
      <c r="B110" s="232" t="s">
        <v>73</v>
      </c>
      <c r="C110" s="233"/>
      <c r="D110" s="233"/>
      <c r="E110" s="233"/>
      <c r="F110" s="234"/>
    </row>
    <row r="111" spans="1:11" ht="30" customHeight="1">
      <c r="A111" s="73" t="s">
        <v>26</v>
      </c>
      <c r="B111" s="235" t="s">
        <v>70</v>
      </c>
      <c r="C111" s="236"/>
      <c r="D111" s="236"/>
      <c r="E111" s="236"/>
      <c r="F111" s="237"/>
    </row>
    <row r="112" spans="1:11" ht="25.5" customHeight="1" thickBot="1">
      <c r="A112" s="74" t="s">
        <v>21</v>
      </c>
      <c r="B112" s="205"/>
      <c r="C112" s="206"/>
      <c r="D112" s="206"/>
      <c r="E112" s="206"/>
      <c r="F112" s="207"/>
    </row>
  </sheetData>
  <mergeCells count="166">
    <mergeCell ref="B112:F112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11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4.21875" style="19" customWidth="1"/>
    <col min="4" max="4" width="10.88671875" style="19" customWidth="1"/>
    <col min="5" max="5" width="12.44140625" style="19" customWidth="1"/>
    <col min="6" max="6" width="18.88671875" style="19" customWidth="1"/>
    <col min="7" max="7" width="11.21875" style="19" customWidth="1"/>
    <col min="8" max="9" width="12.44140625" style="19" customWidth="1"/>
    <col min="10" max="16384" width="8.88671875" style="19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8"/>
      <c r="K1" s="18"/>
      <c r="L1" s="18"/>
    </row>
    <row r="2" spans="1:12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 thickBot="1">
      <c r="A3" s="38" t="s">
        <v>30</v>
      </c>
      <c r="B3" s="39" t="s">
        <v>31</v>
      </c>
      <c r="C3" s="40" t="s">
        <v>96</v>
      </c>
      <c r="D3" s="40" t="s">
        <v>0</v>
      </c>
      <c r="E3" s="168" t="s">
        <v>102</v>
      </c>
      <c r="F3" s="40" t="s">
        <v>32</v>
      </c>
      <c r="G3" s="40" t="s">
        <v>33</v>
      </c>
      <c r="H3" s="40" t="s">
        <v>34</v>
      </c>
      <c r="I3" s="41" t="s">
        <v>1</v>
      </c>
    </row>
    <row r="4" spans="1:12" customFormat="1" ht="24" customHeight="1" thickTop="1">
      <c r="A4" s="166" t="s">
        <v>112</v>
      </c>
      <c r="B4" s="161" t="s">
        <v>183</v>
      </c>
      <c r="C4" s="162" t="s">
        <v>186</v>
      </c>
      <c r="D4" s="154" t="s">
        <v>166</v>
      </c>
      <c r="E4" s="155">
        <v>750000</v>
      </c>
      <c r="F4" s="132" t="s">
        <v>69</v>
      </c>
      <c r="G4" s="132" t="s">
        <v>187</v>
      </c>
      <c r="H4" s="132" t="s">
        <v>188</v>
      </c>
      <c r="I4" s="167"/>
      <c r="J4" s="20"/>
      <c r="K4" s="20"/>
      <c r="L4" s="20"/>
    </row>
    <row r="5" spans="1:12" customFormat="1" ht="24" customHeight="1">
      <c r="A5" s="166" t="s">
        <v>112</v>
      </c>
      <c r="B5" s="156">
        <v>11</v>
      </c>
      <c r="C5" s="164" t="s">
        <v>189</v>
      </c>
      <c r="D5" s="157" t="s">
        <v>166</v>
      </c>
      <c r="E5" s="158">
        <v>4708000</v>
      </c>
      <c r="F5" s="159" t="s">
        <v>70</v>
      </c>
      <c r="G5" s="159" t="s">
        <v>194</v>
      </c>
      <c r="H5" s="159" t="s">
        <v>195</v>
      </c>
      <c r="I5" s="160"/>
      <c r="J5" s="20"/>
      <c r="K5" s="20"/>
      <c r="L5" s="20"/>
    </row>
    <row r="6" spans="1:12" customFormat="1" ht="24" customHeight="1">
      <c r="A6" s="166" t="s">
        <v>112</v>
      </c>
      <c r="B6" s="156">
        <v>11</v>
      </c>
      <c r="C6" s="163" t="s">
        <v>190</v>
      </c>
      <c r="D6" s="157" t="s">
        <v>166</v>
      </c>
      <c r="E6" s="158">
        <v>4300000</v>
      </c>
      <c r="F6" s="159" t="s">
        <v>70</v>
      </c>
      <c r="G6" s="159" t="s">
        <v>194</v>
      </c>
      <c r="H6" s="159" t="s">
        <v>195</v>
      </c>
      <c r="I6" s="160"/>
      <c r="J6" s="20"/>
      <c r="K6" s="20"/>
      <c r="L6" s="20"/>
    </row>
    <row r="7" spans="1:12" customFormat="1" ht="24" customHeight="1">
      <c r="A7" s="166" t="s">
        <v>112</v>
      </c>
      <c r="B7" s="156">
        <v>11</v>
      </c>
      <c r="C7" s="163" t="s">
        <v>191</v>
      </c>
      <c r="D7" s="157" t="s">
        <v>166</v>
      </c>
      <c r="E7" s="158">
        <v>2100000</v>
      </c>
      <c r="F7" s="159" t="s">
        <v>70</v>
      </c>
      <c r="G7" s="159" t="s">
        <v>194</v>
      </c>
      <c r="H7" s="159" t="s">
        <v>195</v>
      </c>
      <c r="I7" s="160"/>
      <c r="J7" s="20"/>
      <c r="K7" s="20"/>
      <c r="L7" s="20"/>
    </row>
    <row r="8" spans="1:12" customFormat="1" ht="24" customHeight="1">
      <c r="A8" s="166" t="s">
        <v>112</v>
      </c>
      <c r="B8" s="156">
        <v>11</v>
      </c>
      <c r="C8" s="163" t="s">
        <v>192</v>
      </c>
      <c r="D8" s="157" t="s">
        <v>166</v>
      </c>
      <c r="E8" s="158">
        <v>1100000</v>
      </c>
      <c r="F8" s="159" t="s">
        <v>70</v>
      </c>
      <c r="G8" s="159" t="s">
        <v>194</v>
      </c>
      <c r="H8" s="159" t="s">
        <v>195</v>
      </c>
      <c r="I8" s="160"/>
      <c r="J8" s="20"/>
      <c r="K8" s="20"/>
      <c r="L8" s="20"/>
    </row>
    <row r="9" spans="1:12" customFormat="1" ht="24" customHeight="1">
      <c r="A9" s="166" t="s">
        <v>112</v>
      </c>
      <c r="B9" s="156">
        <v>11</v>
      </c>
      <c r="C9" s="163" t="s">
        <v>193</v>
      </c>
      <c r="D9" s="157" t="s">
        <v>166</v>
      </c>
      <c r="E9" s="158">
        <v>4300000</v>
      </c>
      <c r="F9" s="159" t="s">
        <v>70</v>
      </c>
      <c r="G9" s="159" t="s">
        <v>194</v>
      </c>
      <c r="H9" s="159" t="s">
        <v>195</v>
      </c>
      <c r="I9" s="160"/>
      <c r="J9" s="20"/>
      <c r="K9" s="20"/>
      <c r="L9" s="20"/>
    </row>
    <row r="10" spans="1:12" customFormat="1" ht="24" customHeight="1">
      <c r="A10" s="166" t="s">
        <v>112</v>
      </c>
      <c r="B10" s="156" t="s">
        <v>183</v>
      </c>
      <c r="C10" s="163" t="s">
        <v>204</v>
      </c>
      <c r="D10" s="157" t="s">
        <v>166</v>
      </c>
      <c r="E10" s="158">
        <v>1200000</v>
      </c>
      <c r="F10" s="159" t="s">
        <v>70</v>
      </c>
      <c r="G10" s="159" t="s">
        <v>205</v>
      </c>
      <c r="H10" s="159" t="s">
        <v>206</v>
      </c>
      <c r="I10" s="160"/>
      <c r="J10" s="20"/>
      <c r="K10" s="20"/>
      <c r="L10" s="20"/>
    </row>
    <row r="11" spans="1:12" ht="24" customHeight="1" thickBot="1">
      <c r="A11" s="149" t="s">
        <v>112</v>
      </c>
      <c r="B11" s="150">
        <v>11</v>
      </c>
      <c r="C11" s="165" t="s">
        <v>201</v>
      </c>
      <c r="D11" s="151" t="s">
        <v>166</v>
      </c>
      <c r="E11" s="152">
        <v>3100000</v>
      </c>
      <c r="F11" s="153" t="s">
        <v>70</v>
      </c>
      <c r="G11" s="153" t="s">
        <v>202</v>
      </c>
      <c r="H11" s="153" t="s">
        <v>203</v>
      </c>
      <c r="I11" s="126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>
      <selection activeCell="I14" sqref="I14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6.6640625" style="19" bestFit="1" customWidth="1"/>
    <col min="4" max="4" width="10.88671875" style="19" customWidth="1"/>
    <col min="5" max="8" width="12.44140625" style="19" customWidth="1"/>
    <col min="9" max="10" width="11.33203125" style="19" customWidth="1"/>
    <col min="11" max="11" width="11.6640625" style="22" customWidth="1"/>
    <col min="12" max="12" width="11.33203125" style="19" bestFit="1" customWidth="1"/>
    <col min="13" max="16384" width="8.88671875" style="19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1"/>
    </row>
    <row r="2" spans="1:13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38" t="s">
        <v>30</v>
      </c>
      <c r="B3" s="39" t="s">
        <v>31</v>
      </c>
      <c r="C3" s="40" t="s">
        <v>59</v>
      </c>
      <c r="D3" s="40" t="s">
        <v>58</v>
      </c>
      <c r="E3" s="39" t="s">
        <v>0</v>
      </c>
      <c r="F3" s="39" t="s">
        <v>103</v>
      </c>
      <c r="G3" s="39" t="s">
        <v>104</v>
      </c>
      <c r="H3" s="39" t="s">
        <v>105</v>
      </c>
      <c r="I3" s="39" t="s">
        <v>106</v>
      </c>
      <c r="J3" s="40" t="s">
        <v>32</v>
      </c>
      <c r="K3" s="40" t="s">
        <v>33</v>
      </c>
      <c r="L3" s="40" t="s">
        <v>34</v>
      </c>
      <c r="M3" s="41" t="s">
        <v>1</v>
      </c>
    </row>
    <row r="4" spans="1:13" s="82" customFormat="1" ht="24" customHeight="1" thickTop="1">
      <c r="A4" s="133" t="s">
        <v>210</v>
      </c>
      <c r="B4" s="134" t="s">
        <v>211</v>
      </c>
      <c r="C4" s="135" t="s">
        <v>212</v>
      </c>
      <c r="D4" s="136" t="s">
        <v>213</v>
      </c>
      <c r="E4" s="137" t="s">
        <v>214</v>
      </c>
      <c r="F4" s="138">
        <v>21000000</v>
      </c>
      <c r="G4" s="169" t="s">
        <v>29</v>
      </c>
      <c r="H4" s="169" t="s">
        <v>29</v>
      </c>
      <c r="I4" s="139">
        <v>21000000</v>
      </c>
      <c r="J4" s="136" t="s">
        <v>69</v>
      </c>
      <c r="K4" s="132" t="s">
        <v>215</v>
      </c>
      <c r="L4" s="132" t="s">
        <v>216</v>
      </c>
      <c r="M4" s="131"/>
    </row>
    <row r="5" spans="1:13" s="82" customFormat="1" ht="24" customHeight="1" thickBot="1">
      <c r="A5" s="170" t="s">
        <v>210</v>
      </c>
      <c r="B5" s="144" t="s">
        <v>211</v>
      </c>
      <c r="C5" s="148" t="s">
        <v>217</v>
      </c>
      <c r="D5" s="145" t="s">
        <v>213</v>
      </c>
      <c r="E5" s="146" t="s">
        <v>214</v>
      </c>
      <c r="F5" s="147">
        <v>20000000</v>
      </c>
      <c r="G5" s="171">
        <v>0</v>
      </c>
      <c r="H5" s="171">
        <v>0</v>
      </c>
      <c r="I5" s="147">
        <v>20000000</v>
      </c>
      <c r="J5" s="172" t="s">
        <v>69</v>
      </c>
      <c r="K5" s="145" t="s">
        <v>215</v>
      </c>
      <c r="L5" s="173" t="s">
        <v>216</v>
      </c>
      <c r="M5" s="174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28" sqref="D2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85" t="s">
        <v>75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26.25" thickBot="1">
      <c r="A2" s="23" t="s">
        <v>70</v>
      </c>
      <c r="B2" s="7"/>
      <c r="C2" s="8"/>
      <c r="D2" s="6"/>
      <c r="E2" s="6"/>
      <c r="F2" s="9"/>
      <c r="G2" s="9"/>
      <c r="H2" s="9"/>
      <c r="I2" s="9"/>
      <c r="J2" s="186" t="s">
        <v>107</v>
      </c>
      <c r="K2" s="186"/>
    </row>
    <row r="3" spans="1:11" ht="35.25" customHeight="1" thickBot="1">
      <c r="A3" s="51" t="s">
        <v>2</v>
      </c>
      <c r="B3" s="52" t="s">
        <v>3</v>
      </c>
      <c r="C3" s="52" t="s">
        <v>0</v>
      </c>
      <c r="D3" s="52" t="s">
        <v>76</v>
      </c>
      <c r="E3" s="52" t="s">
        <v>77</v>
      </c>
      <c r="F3" s="52" t="s">
        <v>78</v>
      </c>
      <c r="G3" s="52" t="s">
        <v>79</v>
      </c>
      <c r="H3" s="52" t="s">
        <v>80</v>
      </c>
      <c r="I3" s="52" t="s">
        <v>81</v>
      </c>
      <c r="J3" s="52" t="s">
        <v>82</v>
      </c>
      <c r="K3" s="53" t="s">
        <v>1</v>
      </c>
    </row>
    <row r="4" spans="1:11" ht="24" customHeight="1" thickTop="1" thickBot="1">
      <c r="A4" s="42"/>
      <c r="B4" s="43"/>
      <c r="C4" s="44" t="s">
        <v>108</v>
      </c>
      <c r="D4" s="45"/>
      <c r="E4" s="46"/>
      <c r="F4" s="47"/>
      <c r="G4" s="47"/>
      <c r="H4" s="45"/>
      <c r="I4" s="48"/>
      <c r="J4" s="49"/>
      <c r="K4" s="50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40" sqref="E4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85" t="s">
        <v>83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2" ht="32.25" thickBot="1">
      <c r="A2" s="23" t="s">
        <v>70</v>
      </c>
      <c r="B2" s="23"/>
      <c r="C2" s="24"/>
      <c r="D2" s="25"/>
      <c r="E2" s="25"/>
      <c r="F2" s="26"/>
      <c r="G2" s="26"/>
      <c r="H2" s="26"/>
      <c r="I2" s="26"/>
      <c r="J2" s="186" t="s">
        <v>107</v>
      </c>
      <c r="K2" s="186"/>
    </row>
    <row r="3" spans="1:12" s="29" customFormat="1" ht="35.25" customHeight="1" thickBot="1">
      <c r="A3" s="51" t="s">
        <v>84</v>
      </c>
      <c r="B3" s="52" t="s">
        <v>85</v>
      </c>
      <c r="C3" s="52" t="s">
        <v>86</v>
      </c>
      <c r="D3" s="52" t="s">
        <v>87</v>
      </c>
      <c r="E3" s="52" t="s">
        <v>88</v>
      </c>
      <c r="F3" s="52" t="s">
        <v>89</v>
      </c>
      <c r="G3" s="52" t="s">
        <v>90</v>
      </c>
      <c r="H3" s="52" t="s">
        <v>91</v>
      </c>
      <c r="I3" s="52" t="s">
        <v>92</v>
      </c>
      <c r="J3" s="52" t="s">
        <v>93</v>
      </c>
      <c r="K3" s="53" t="s">
        <v>94</v>
      </c>
      <c r="L3" s="27"/>
    </row>
    <row r="4" spans="1:12" s="29" customFormat="1" ht="24" customHeight="1" thickTop="1" thickBot="1">
      <c r="A4" s="42"/>
      <c r="B4" s="43"/>
      <c r="C4" s="44" t="s">
        <v>111</v>
      </c>
      <c r="D4" s="45"/>
      <c r="E4" s="46"/>
      <c r="F4" s="47"/>
      <c r="G4" s="47"/>
      <c r="H4" s="45"/>
      <c r="I4" s="54"/>
      <c r="J4" s="54"/>
      <c r="K4" s="55"/>
      <c r="L4" s="27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topLeftCell="A4" zoomScaleNormal="100" workbookViewId="0">
      <selection activeCell="A4" sqref="A4:A24"/>
    </sheetView>
  </sheetViews>
  <sheetFormatPr defaultRowHeight="13.5"/>
  <cols>
    <col min="1" max="1" width="41.441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0" customFormat="1" ht="31.5">
      <c r="A1" s="187" t="s">
        <v>4</v>
      </c>
      <c r="B1" s="187"/>
      <c r="C1" s="187"/>
      <c r="D1" s="187"/>
      <c r="E1" s="187"/>
      <c r="F1" s="187"/>
      <c r="G1" s="187"/>
      <c r="H1" s="187"/>
      <c r="I1" s="187"/>
    </row>
    <row r="2" spans="1:11" s="30" customFormat="1" ht="32.25" thickBot="1">
      <c r="A2" s="31" t="s">
        <v>70</v>
      </c>
      <c r="B2" s="31"/>
      <c r="C2" s="32"/>
      <c r="D2" s="32"/>
      <c r="E2" s="32"/>
      <c r="F2" s="33"/>
      <c r="G2" s="33"/>
      <c r="H2" s="188" t="s">
        <v>107</v>
      </c>
      <c r="I2" s="188"/>
    </row>
    <row r="3" spans="1:11" ht="35.25" customHeight="1">
      <c r="A3" s="107" t="s">
        <v>3</v>
      </c>
      <c r="B3" s="108" t="s">
        <v>13</v>
      </c>
      <c r="C3" s="108" t="s">
        <v>5</v>
      </c>
      <c r="D3" s="108" t="s">
        <v>6</v>
      </c>
      <c r="E3" s="108" t="s">
        <v>7</v>
      </c>
      <c r="F3" s="108" t="s">
        <v>8</v>
      </c>
      <c r="G3" s="109" t="s">
        <v>44</v>
      </c>
      <c r="H3" s="108" t="s">
        <v>12</v>
      </c>
      <c r="I3" s="110" t="s">
        <v>9</v>
      </c>
    </row>
    <row r="4" spans="1:11" ht="23.25" customHeight="1">
      <c r="A4" s="114" t="s">
        <v>152</v>
      </c>
      <c r="B4" s="96" t="s">
        <v>114</v>
      </c>
      <c r="C4" s="37">
        <v>41400000</v>
      </c>
      <c r="D4" s="98" t="s">
        <v>113</v>
      </c>
      <c r="E4" s="98" t="s">
        <v>115</v>
      </c>
      <c r="F4" s="98" t="s">
        <v>117</v>
      </c>
      <c r="G4" s="118" t="s">
        <v>182</v>
      </c>
      <c r="H4" s="118" t="s">
        <v>182</v>
      </c>
      <c r="I4" s="94"/>
    </row>
    <row r="5" spans="1:11" ht="23.25" customHeight="1">
      <c r="A5" s="95" t="s">
        <v>153</v>
      </c>
      <c r="B5" s="96" t="s">
        <v>122</v>
      </c>
      <c r="C5" s="37">
        <v>11880000</v>
      </c>
      <c r="D5" s="98" t="s">
        <v>118</v>
      </c>
      <c r="E5" s="98" t="s">
        <v>120</v>
      </c>
      <c r="F5" s="98" t="s">
        <v>121</v>
      </c>
      <c r="G5" s="118" t="s">
        <v>182</v>
      </c>
      <c r="H5" s="119" t="s">
        <v>184</v>
      </c>
      <c r="I5" s="94"/>
    </row>
    <row r="6" spans="1:11" ht="23.25" customHeight="1">
      <c r="A6" s="95" t="s">
        <v>154</v>
      </c>
      <c r="B6" s="98" t="s">
        <v>124</v>
      </c>
      <c r="C6" s="37">
        <v>6480000</v>
      </c>
      <c r="D6" s="98" t="s">
        <v>126</v>
      </c>
      <c r="E6" s="98" t="s">
        <v>120</v>
      </c>
      <c r="F6" s="98" t="s">
        <v>121</v>
      </c>
      <c r="G6" s="118" t="s">
        <v>182</v>
      </c>
      <c r="H6" s="119" t="s">
        <v>184</v>
      </c>
      <c r="I6" s="94"/>
    </row>
    <row r="7" spans="1:11" ht="23.25" customHeight="1">
      <c r="A7" s="99" t="s">
        <v>155</v>
      </c>
      <c r="B7" s="100" t="s">
        <v>127</v>
      </c>
      <c r="C7" s="101">
        <v>4320000</v>
      </c>
      <c r="D7" s="100" t="s">
        <v>125</v>
      </c>
      <c r="E7" s="100" t="s">
        <v>119</v>
      </c>
      <c r="F7" s="100" t="s">
        <v>116</v>
      </c>
      <c r="G7" s="118" t="s">
        <v>182</v>
      </c>
      <c r="H7" s="118" t="s">
        <v>182</v>
      </c>
      <c r="I7" s="94"/>
    </row>
    <row r="8" spans="1:11" ht="23.25" customHeight="1">
      <c r="A8" s="99" t="s">
        <v>156</v>
      </c>
      <c r="B8" s="102" t="s">
        <v>128</v>
      </c>
      <c r="C8" s="101">
        <v>7920000</v>
      </c>
      <c r="D8" s="100" t="s">
        <v>134</v>
      </c>
      <c r="E8" s="100" t="s">
        <v>119</v>
      </c>
      <c r="F8" s="100" t="s">
        <v>116</v>
      </c>
      <c r="G8" s="118" t="s">
        <v>182</v>
      </c>
      <c r="H8" s="118" t="s">
        <v>182</v>
      </c>
      <c r="I8" s="103"/>
    </row>
    <row r="9" spans="1:11" ht="23.25" customHeight="1">
      <c r="A9" s="99" t="s">
        <v>157</v>
      </c>
      <c r="B9" s="100" t="s">
        <v>129</v>
      </c>
      <c r="C9" s="101">
        <v>1675200</v>
      </c>
      <c r="D9" s="100" t="s">
        <v>134</v>
      </c>
      <c r="E9" s="100" t="s">
        <v>119</v>
      </c>
      <c r="F9" s="100" t="s">
        <v>116</v>
      </c>
      <c r="G9" s="118" t="s">
        <v>182</v>
      </c>
      <c r="H9" s="118" t="s">
        <v>184</v>
      </c>
      <c r="I9" s="94"/>
    </row>
    <row r="10" spans="1:11" ht="23.25" customHeight="1">
      <c r="A10" s="99" t="s">
        <v>158</v>
      </c>
      <c r="B10" s="100" t="s">
        <v>130</v>
      </c>
      <c r="C10" s="101">
        <v>4116000</v>
      </c>
      <c r="D10" s="100" t="s">
        <v>134</v>
      </c>
      <c r="E10" s="100" t="s">
        <v>119</v>
      </c>
      <c r="F10" s="100" t="s">
        <v>116</v>
      </c>
      <c r="G10" s="118" t="s">
        <v>182</v>
      </c>
      <c r="H10" s="118" t="s">
        <v>184</v>
      </c>
      <c r="I10" s="103"/>
    </row>
    <row r="11" spans="1:11" ht="23.25" customHeight="1">
      <c r="A11" s="99" t="s">
        <v>159</v>
      </c>
      <c r="B11" s="100" t="s">
        <v>131</v>
      </c>
      <c r="C11" s="101">
        <v>13820400</v>
      </c>
      <c r="D11" s="100" t="s">
        <v>134</v>
      </c>
      <c r="E11" s="100" t="s">
        <v>119</v>
      </c>
      <c r="F11" s="100" t="s">
        <v>116</v>
      </c>
      <c r="G11" s="118" t="s">
        <v>182</v>
      </c>
      <c r="H11" s="118" t="s">
        <v>182</v>
      </c>
      <c r="I11" s="103"/>
    </row>
    <row r="12" spans="1:11" ht="23.25" customHeight="1">
      <c r="A12" s="99" t="s">
        <v>160</v>
      </c>
      <c r="B12" s="100" t="s">
        <v>123</v>
      </c>
      <c r="C12" s="101">
        <v>1620000</v>
      </c>
      <c r="D12" s="100" t="s">
        <v>134</v>
      </c>
      <c r="E12" s="100" t="s">
        <v>119</v>
      </c>
      <c r="F12" s="100" t="s">
        <v>116</v>
      </c>
      <c r="G12" s="119" t="s">
        <v>182</v>
      </c>
      <c r="H12" s="119" t="s">
        <v>182</v>
      </c>
      <c r="I12" s="103"/>
    </row>
    <row r="13" spans="1:11" ht="23.25" customHeight="1">
      <c r="A13" s="104" t="s">
        <v>161</v>
      </c>
      <c r="B13" s="100" t="s">
        <v>129</v>
      </c>
      <c r="C13" s="101">
        <v>1147200</v>
      </c>
      <c r="D13" s="100" t="s">
        <v>135</v>
      </c>
      <c r="E13" s="100" t="s">
        <v>119</v>
      </c>
      <c r="F13" s="100" t="s">
        <v>116</v>
      </c>
      <c r="G13" s="118" t="s">
        <v>182</v>
      </c>
      <c r="H13" s="118" t="s">
        <v>182</v>
      </c>
      <c r="I13" s="103"/>
    </row>
    <row r="14" spans="1:11" ht="23.25" customHeight="1">
      <c r="A14" s="99" t="s">
        <v>162</v>
      </c>
      <c r="B14" s="100" t="s">
        <v>129</v>
      </c>
      <c r="C14" s="101">
        <v>12650400</v>
      </c>
      <c r="D14" s="100" t="s">
        <v>135</v>
      </c>
      <c r="E14" s="100" t="s">
        <v>119</v>
      </c>
      <c r="F14" s="100" t="s">
        <v>116</v>
      </c>
      <c r="G14" s="118" t="s">
        <v>182</v>
      </c>
      <c r="H14" s="118" t="s">
        <v>184</v>
      </c>
      <c r="I14" s="103"/>
    </row>
    <row r="15" spans="1:11" ht="23.25" customHeight="1">
      <c r="A15" s="105" t="s">
        <v>163</v>
      </c>
      <c r="B15" s="100" t="s">
        <v>132</v>
      </c>
      <c r="C15" s="101">
        <v>6600000</v>
      </c>
      <c r="D15" s="100" t="s">
        <v>135</v>
      </c>
      <c r="E15" s="100" t="s">
        <v>119</v>
      </c>
      <c r="F15" s="100" t="s">
        <v>116</v>
      </c>
      <c r="G15" s="129" t="s">
        <v>176</v>
      </c>
      <c r="H15" s="130" t="s">
        <v>177</v>
      </c>
      <c r="I15" s="103"/>
    </row>
    <row r="16" spans="1:11" ht="23.25" customHeight="1">
      <c r="A16" s="105" t="s">
        <v>164</v>
      </c>
      <c r="B16" s="100" t="s">
        <v>132</v>
      </c>
      <c r="C16" s="101">
        <v>3322200</v>
      </c>
      <c r="D16" s="100" t="s">
        <v>135</v>
      </c>
      <c r="E16" s="100" t="s">
        <v>119</v>
      </c>
      <c r="F16" s="100" t="s">
        <v>116</v>
      </c>
      <c r="G16" s="129" t="s">
        <v>176</v>
      </c>
      <c r="H16" s="130" t="s">
        <v>177</v>
      </c>
      <c r="I16" s="103"/>
      <c r="K16" s="89"/>
    </row>
    <row r="17" spans="1:9" ht="23.25" customHeight="1">
      <c r="A17" s="105" t="s">
        <v>165</v>
      </c>
      <c r="B17" s="92" t="s">
        <v>133</v>
      </c>
      <c r="C17" s="93">
        <v>1081308090</v>
      </c>
      <c r="D17" s="92" t="s">
        <v>136</v>
      </c>
      <c r="E17" s="92" t="s">
        <v>119</v>
      </c>
      <c r="F17" s="92" t="s">
        <v>116</v>
      </c>
      <c r="G17" s="118" t="s">
        <v>182</v>
      </c>
      <c r="H17" s="118" t="s">
        <v>182</v>
      </c>
      <c r="I17" s="94"/>
    </row>
    <row r="18" spans="1:9" ht="23.25" customHeight="1">
      <c r="A18" s="105" t="s">
        <v>168</v>
      </c>
      <c r="B18" s="92" t="s">
        <v>169</v>
      </c>
      <c r="C18" s="93">
        <v>118800000</v>
      </c>
      <c r="D18" s="92" t="s">
        <v>170</v>
      </c>
      <c r="E18" s="92" t="s">
        <v>167</v>
      </c>
      <c r="F18" s="92" t="s">
        <v>171</v>
      </c>
      <c r="G18" s="118" t="s">
        <v>182</v>
      </c>
      <c r="H18" s="118" t="s">
        <v>182</v>
      </c>
      <c r="I18" s="94"/>
    </row>
    <row r="19" spans="1:9" ht="21" customHeight="1">
      <c r="A19" s="121" t="s">
        <v>172</v>
      </c>
      <c r="B19" s="92" t="s">
        <v>173</v>
      </c>
      <c r="C19" s="93">
        <v>6600000</v>
      </c>
      <c r="D19" s="124" t="s">
        <v>118</v>
      </c>
      <c r="E19" s="124" t="s">
        <v>120</v>
      </c>
      <c r="F19" s="92" t="s">
        <v>121</v>
      </c>
      <c r="G19" s="92" t="s">
        <v>208</v>
      </c>
      <c r="H19" s="92" t="s">
        <v>209</v>
      </c>
      <c r="I19" s="94"/>
    </row>
    <row r="20" spans="1:9" ht="23.25" customHeight="1">
      <c r="A20" s="121" t="s">
        <v>218</v>
      </c>
      <c r="B20" s="92" t="s">
        <v>221</v>
      </c>
      <c r="C20" s="93">
        <v>18190000</v>
      </c>
      <c r="D20" s="124" t="s">
        <v>227</v>
      </c>
      <c r="E20" s="124" t="s">
        <v>231</v>
      </c>
      <c r="F20" s="92" t="s">
        <v>226</v>
      </c>
      <c r="G20" s="92" t="s">
        <v>182</v>
      </c>
      <c r="H20" s="92" t="s">
        <v>185</v>
      </c>
      <c r="I20" s="94"/>
    </row>
    <row r="21" spans="1:9" ht="23.25" customHeight="1">
      <c r="A21" s="121" t="s">
        <v>178</v>
      </c>
      <c r="B21" s="92" t="s">
        <v>131</v>
      </c>
      <c r="C21" s="93">
        <v>2650000</v>
      </c>
      <c r="D21" s="124" t="s">
        <v>228</v>
      </c>
      <c r="E21" s="124" t="s">
        <v>232</v>
      </c>
      <c r="F21" s="92" t="s">
        <v>232</v>
      </c>
      <c r="G21" s="92" t="s">
        <v>232</v>
      </c>
      <c r="H21" s="92" t="s">
        <v>232</v>
      </c>
      <c r="I21" s="94"/>
    </row>
    <row r="22" spans="1:9" ht="23.25" customHeight="1">
      <c r="A22" s="121" t="s">
        <v>179</v>
      </c>
      <c r="B22" s="92" t="s">
        <v>222</v>
      </c>
      <c r="C22" s="93">
        <v>18900000</v>
      </c>
      <c r="D22" s="124" t="s">
        <v>228</v>
      </c>
      <c r="E22" s="124" t="s">
        <v>233</v>
      </c>
      <c r="F22" s="92" t="s">
        <v>233</v>
      </c>
      <c r="G22" s="92" t="s">
        <v>233</v>
      </c>
      <c r="H22" s="92" t="s">
        <v>233</v>
      </c>
      <c r="I22" s="94"/>
    </row>
    <row r="23" spans="1:9" ht="23.25" customHeight="1">
      <c r="A23" s="121" t="s">
        <v>219</v>
      </c>
      <c r="B23" s="92" t="s">
        <v>223</v>
      </c>
      <c r="C23" s="93">
        <v>4210000</v>
      </c>
      <c r="D23" s="124" t="s">
        <v>229</v>
      </c>
      <c r="E23" s="124" t="s">
        <v>233</v>
      </c>
      <c r="F23" s="92" t="s">
        <v>234</v>
      </c>
      <c r="G23" s="92" t="s">
        <v>234</v>
      </c>
      <c r="H23" s="92" t="s">
        <v>234</v>
      </c>
      <c r="I23" s="94"/>
    </row>
    <row r="24" spans="1:9" ht="23.25" customHeight="1" thickBot="1">
      <c r="A24" s="123" t="s">
        <v>220</v>
      </c>
      <c r="B24" s="120" t="s">
        <v>224</v>
      </c>
      <c r="C24" s="117">
        <v>935000</v>
      </c>
      <c r="D24" s="125" t="s">
        <v>230</v>
      </c>
      <c r="E24" s="125" t="s">
        <v>234</v>
      </c>
      <c r="F24" s="120" t="s">
        <v>234</v>
      </c>
      <c r="G24" s="120" t="s">
        <v>234</v>
      </c>
      <c r="H24" s="120" t="s">
        <v>235</v>
      </c>
      <c r="I24" s="106"/>
    </row>
    <row r="25" spans="1:9">
      <c r="D25" s="90"/>
      <c r="E25" s="91"/>
      <c r="F25" s="91"/>
    </row>
    <row r="26" spans="1:9">
      <c r="D26" s="90"/>
      <c r="E26" s="91"/>
      <c r="F26" s="91"/>
    </row>
    <row r="27" spans="1:9">
      <c r="D27" s="90"/>
      <c r="E27" s="91"/>
      <c r="F27" s="91"/>
    </row>
    <row r="28" spans="1:9">
      <c r="D28" s="90"/>
      <c r="E28" s="91"/>
      <c r="F28" s="91"/>
    </row>
    <row r="29" spans="1:9">
      <c r="D29" s="90"/>
      <c r="E29" s="91"/>
      <c r="F29" s="91"/>
    </row>
    <row r="30" spans="1:9">
      <c r="D30" s="90"/>
      <c r="E30" s="91"/>
      <c r="F30" s="91"/>
    </row>
    <row r="31" spans="1:9">
      <c r="D31" s="90"/>
      <c r="E31" s="91"/>
      <c r="F31" s="91"/>
    </row>
    <row r="32" spans="1:9">
      <c r="D32" s="90"/>
      <c r="E32" s="91"/>
      <c r="F32" s="91"/>
    </row>
    <row r="33" spans="4:6">
      <c r="D33" s="90"/>
      <c r="E33" s="91"/>
      <c r="F33" s="91"/>
    </row>
    <row r="34" spans="4:6">
      <c r="D34" s="90"/>
      <c r="E34" s="90"/>
      <c r="F34" s="90"/>
    </row>
    <row r="35" spans="4:6">
      <c r="D35" s="90"/>
      <c r="E35" s="90"/>
      <c r="F35" s="90"/>
    </row>
    <row r="36" spans="4:6">
      <c r="D36" s="90"/>
      <c r="E36" s="90"/>
      <c r="F36" s="90"/>
    </row>
    <row r="37" spans="4:6">
      <c r="D37" s="90"/>
      <c r="E37" s="90"/>
      <c r="F37" s="90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4"/>
  <sheetViews>
    <sheetView topLeftCell="A7" zoomScaleNormal="100" workbookViewId="0">
      <selection activeCell="C22" sqref="C22"/>
    </sheetView>
  </sheetViews>
  <sheetFormatPr defaultRowHeight="13.5"/>
  <cols>
    <col min="1" max="1" width="39.33203125" style="4" customWidth="1"/>
    <col min="2" max="2" width="17.21875" style="4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87" t="s">
        <v>110</v>
      </c>
      <c r="B1" s="187"/>
      <c r="C1" s="187"/>
      <c r="D1" s="187"/>
      <c r="E1" s="187"/>
      <c r="F1" s="187"/>
      <c r="G1" s="187"/>
      <c r="H1" s="187"/>
      <c r="J1" s="83"/>
      <c r="K1" s="83"/>
      <c r="L1" s="83"/>
      <c r="M1" s="83"/>
      <c r="N1" s="83"/>
      <c r="O1" s="83"/>
      <c r="P1" s="83"/>
      <c r="Q1" s="83"/>
      <c r="R1" s="83"/>
    </row>
    <row r="2" spans="1:18" ht="32.25" thickBot="1">
      <c r="A2" s="189" t="s">
        <v>70</v>
      </c>
      <c r="B2" s="189"/>
      <c r="C2" s="32"/>
      <c r="D2" s="32"/>
      <c r="E2" s="32"/>
      <c r="F2" s="32"/>
      <c r="G2" s="32"/>
      <c r="H2" s="75" t="s">
        <v>107</v>
      </c>
      <c r="J2" s="84"/>
      <c r="K2" s="84"/>
    </row>
    <row r="3" spans="1:18" ht="35.25" customHeight="1">
      <c r="A3" s="111" t="s">
        <v>3</v>
      </c>
      <c r="B3" s="112" t="s">
        <v>50</v>
      </c>
      <c r="C3" s="112" t="s">
        <v>51</v>
      </c>
      <c r="D3" s="112" t="s">
        <v>55</v>
      </c>
      <c r="E3" s="112" t="s">
        <v>52</v>
      </c>
      <c r="F3" s="112" t="s">
        <v>53</v>
      </c>
      <c r="G3" s="112" t="s">
        <v>54</v>
      </c>
      <c r="H3" s="113" t="s">
        <v>61</v>
      </c>
    </row>
    <row r="4" spans="1:18" ht="22.5" customHeight="1">
      <c r="A4" s="114" t="s">
        <v>138</v>
      </c>
      <c r="B4" s="96" t="s">
        <v>114</v>
      </c>
      <c r="C4" s="37">
        <v>41400000</v>
      </c>
      <c r="D4" s="97" t="s">
        <v>95</v>
      </c>
      <c r="E4" s="37">
        <v>2976000</v>
      </c>
      <c r="F4" s="97" t="s">
        <v>137</v>
      </c>
      <c r="G4" s="37">
        <v>2976000</v>
      </c>
      <c r="H4" s="115"/>
      <c r="J4" s="89"/>
    </row>
    <row r="5" spans="1:18" ht="22.5" customHeight="1">
      <c r="A5" s="95" t="s">
        <v>139</v>
      </c>
      <c r="B5" s="96" t="s">
        <v>122</v>
      </c>
      <c r="C5" s="37">
        <v>11880000</v>
      </c>
      <c r="D5" s="97" t="s">
        <v>137</v>
      </c>
      <c r="E5" s="37">
        <v>990000</v>
      </c>
      <c r="F5" s="97" t="s">
        <v>29</v>
      </c>
      <c r="G5" s="37">
        <v>990000</v>
      </c>
      <c r="H5" s="94"/>
      <c r="J5" s="89"/>
    </row>
    <row r="6" spans="1:18" ht="22.5" customHeight="1">
      <c r="A6" s="95" t="s">
        <v>140</v>
      </c>
      <c r="B6" s="98" t="s">
        <v>124</v>
      </c>
      <c r="C6" s="37">
        <v>6480000</v>
      </c>
      <c r="D6" s="97" t="s">
        <v>29</v>
      </c>
      <c r="E6" s="37">
        <v>540000</v>
      </c>
      <c r="F6" s="97" t="s">
        <v>29</v>
      </c>
      <c r="G6" s="37">
        <v>540000</v>
      </c>
      <c r="H6" s="94"/>
      <c r="J6" s="89"/>
    </row>
    <row r="7" spans="1:18" ht="22.5" customHeight="1">
      <c r="A7" s="99" t="s">
        <v>141</v>
      </c>
      <c r="B7" s="100" t="s">
        <v>127</v>
      </c>
      <c r="C7" s="101">
        <v>4320000</v>
      </c>
      <c r="D7" s="97" t="s">
        <v>29</v>
      </c>
      <c r="E7" s="37">
        <v>360000</v>
      </c>
      <c r="F7" s="97" t="s">
        <v>29</v>
      </c>
      <c r="G7" s="37">
        <v>360000</v>
      </c>
      <c r="H7" s="94"/>
      <c r="J7" s="89"/>
    </row>
    <row r="8" spans="1:18" ht="22.5" customHeight="1">
      <c r="A8" s="99" t="s">
        <v>142</v>
      </c>
      <c r="B8" s="102" t="s">
        <v>128</v>
      </c>
      <c r="C8" s="101">
        <v>7920000</v>
      </c>
      <c r="D8" s="97" t="s">
        <v>29</v>
      </c>
      <c r="E8" s="37">
        <v>660000</v>
      </c>
      <c r="F8" s="97" t="s">
        <v>29</v>
      </c>
      <c r="G8" s="37">
        <v>660000</v>
      </c>
      <c r="H8" s="94"/>
      <c r="J8" s="89"/>
    </row>
    <row r="9" spans="1:18" ht="22.5" customHeight="1">
      <c r="A9" s="99" t="s">
        <v>143</v>
      </c>
      <c r="B9" s="100" t="s">
        <v>129</v>
      </c>
      <c r="C9" s="101">
        <v>1675200</v>
      </c>
      <c r="D9" s="97" t="s">
        <v>29</v>
      </c>
      <c r="E9" s="37">
        <v>139600</v>
      </c>
      <c r="F9" s="97" t="s">
        <v>29</v>
      </c>
      <c r="G9" s="37">
        <v>139600</v>
      </c>
      <c r="H9" s="94"/>
      <c r="J9" s="89"/>
    </row>
    <row r="10" spans="1:18" ht="22.5" customHeight="1">
      <c r="A10" s="99" t="s">
        <v>144</v>
      </c>
      <c r="B10" s="100" t="s">
        <v>130</v>
      </c>
      <c r="C10" s="101">
        <v>4116000</v>
      </c>
      <c r="D10" s="97" t="s">
        <v>29</v>
      </c>
      <c r="E10" s="37">
        <v>343000</v>
      </c>
      <c r="F10" s="97" t="s">
        <v>29</v>
      </c>
      <c r="G10" s="37">
        <v>343000</v>
      </c>
      <c r="H10" s="94"/>
      <c r="J10" s="89"/>
    </row>
    <row r="11" spans="1:18" ht="22.5" customHeight="1">
      <c r="A11" s="99" t="s">
        <v>145</v>
      </c>
      <c r="B11" s="100" t="s">
        <v>131</v>
      </c>
      <c r="C11" s="101">
        <v>13820400</v>
      </c>
      <c r="D11" s="97" t="s">
        <v>29</v>
      </c>
      <c r="E11" s="37">
        <v>1151700</v>
      </c>
      <c r="F11" s="97" t="s">
        <v>29</v>
      </c>
      <c r="G11" s="37">
        <v>1151700</v>
      </c>
      <c r="H11" s="103"/>
      <c r="J11" s="89"/>
    </row>
    <row r="12" spans="1:18" ht="22.5" customHeight="1">
      <c r="A12" s="99" t="s">
        <v>146</v>
      </c>
      <c r="B12" s="100" t="s">
        <v>123</v>
      </c>
      <c r="C12" s="101">
        <v>1620000</v>
      </c>
      <c r="D12" s="97" t="s">
        <v>29</v>
      </c>
      <c r="E12" s="37">
        <v>135000</v>
      </c>
      <c r="F12" s="97" t="s">
        <v>29</v>
      </c>
      <c r="G12" s="37">
        <v>135000</v>
      </c>
      <c r="H12" s="103"/>
      <c r="J12" s="89"/>
    </row>
    <row r="13" spans="1:18" ht="22.5" customHeight="1">
      <c r="A13" s="104" t="s">
        <v>147</v>
      </c>
      <c r="B13" s="100" t="s">
        <v>129</v>
      </c>
      <c r="C13" s="101">
        <v>1147200</v>
      </c>
      <c r="D13" s="97" t="s">
        <v>29</v>
      </c>
      <c r="E13" s="37">
        <v>95600</v>
      </c>
      <c r="F13" s="97" t="s">
        <v>29</v>
      </c>
      <c r="G13" s="37">
        <v>95600</v>
      </c>
      <c r="H13" s="103"/>
      <c r="J13" s="89"/>
    </row>
    <row r="14" spans="1:18" ht="22.5" customHeight="1">
      <c r="A14" s="99" t="s">
        <v>148</v>
      </c>
      <c r="B14" s="100" t="s">
        <v>129</v>
      </c>
      <c r="C14" s="101">
        <v>12650400</v>
      </c>
      <c r="D14" s="97" t="s">
        <v>29</v>
      </c>
      <c r="E14" s="37">
        <v>1054200</v>
      </c>
      <c r="F14" s="97" t="s">
        <v>29</v>
      </c>
      <c r="G14" s="37">
        <v>1054200</v>
      </c>
      <c r="H14" s="94"/>
      <c r="I14" s="88"/>
      <c r="J14" s="89"/>
    </row>
    <row r="15" spans="1:18" ht="22.5" customHeight="1">
      <c r="A15" s="105" t="s">
        <v>149</v>
      </c>
      <c r="B15" s="100" t="s">
        <v>132</v>
      </c>
      <c r="C15" s="101">
        <v>6600000</v>
      </c>
      <c r="D15" s="97" t="s">
        <v>29</v>
      </c>
      <c r="E15" s="127">
        <v>550000</v>
      </c>
      <c r="F15" s="128" t="s">
        <v>29</v>
      </c>
      <c r="G15" s="127">
        <v>550000</v>
      </c>
      <c r="H15" s="94"/>
      <c r="J15" s="89"/>
    </row>
    <row r="16" spans="1:18" ht="22.5" customHeight="1">
      <c r="A16" s="105" t="s">
        <v>150</v>
      </c>
      <c r="B16" s="100" t="s">
        <v>132</v>
      </c>
      <c r="C16" s="101">
        <v>3322200</v>
      </c>
      <c r="D16" s="97" t="s">
        <v>29</v>
      </c>
      <c r="E16" s="127">
        <v>292010</v>
      </c>
      <c r="F16" s="128" t="s">
        <v>29</v>
      </c>
      <c r="G16" s="127">
        <v>292010</v>
      </c>
      <c r="H16" s="94"/>
      <c r="I16" s="88"/>
      <c r="J16" s="89"/>
    </row>
    <row r="17" spans="1:10" ht="22.5" customHeight="1">
      <c r="A17" s="105" t="s">
        <v>151</v>
      </c>
      <c r="B17" s="92" t="s">
        <v>133</v>
      </c>
      <c r="C17" s="93">
        <v>1081308090</v>
      </c>
      <c r="D17" s="97" t="s">
        <v>29</v>
      </c>
      <c r="E17" s="116">
        <v>79642240</v>
      </c>
      <c r="F17" s="97" t="s">
        <v>29</v>
      </c>
      <c r="G17" s="116">
        <v>79642240</v>
      </c>
      <c r="H17" s="94"/>
      <c r="I17" s="88"/>
      <c r="J17" s="89"/>
    </row>
    <row r="18" spans="1:10" ht="22.5" customHeight="1">
      <c r="A18" s="105" t="s">
        <v>168</v>
      </c>
      <c r="B18" s="92" t="s">
        <v>169</v>
      </c>
      <c r="C18" s="93">
        <v>118800000</v>
      </c>
      <c r="D18" s="97" t="s">
        <v>29</v>
      </c>
      <c r="E18" s="116">
        <v>16875000</v>
      </c>
      <c r="F18" s="97" t="s">
        <v>29</v>
      </c>
      <c r="G18" s="116">
        <v>16875000</v>
      </c>
      <c r="H18" s="94"/>
      <c r="I18" s="88"/>
      <c r="J18" s="89"/>
    </row>
    <row r="19" spans="1:10" ht="22.5" customHeight="1">
      <c r="A19" s="121" t="s">
        <v>218</v>
      </c>
      <c r="B19" s="92" t="s">
        <v>221</v>
      </c>
      <c r="C19" s="93">
        <v>18190000</v>
      </c>
      <c r="D19" s="97" t="s">
        <v>29</v>
      </c>
      <c r="E19" s="93">
        <v>17028000</v>
      </c>
      <c r="F19" s="97" t="s">
        <v>29</v>
      </c>
      <c r="G19" s="93">
        <v>17028000</v>
      </c>
      <c r="H19" s="94"/>
      <c r="I19" s="88"/>
      <c r="J19" s="89"/>
    </row>
    <row r="20" spans="1:10" ht="22.5" customHeight="1">
      <c r="A20" s="121" t="s">
        <v>178</v>
      </c>
      <c r="B20" s="92" t="s">
        <v>131</v>
      </c>
      <c r="C20" s="93">
        <v>2650000</v>
      </c>
      <c r="D20" s="97" t="s">
        <v>29</v>
      </c>
      <c r="E20" s="93">
        <v>2650000</v>
      </c>
      <c r="F20" s="97" t="s">
        <v>29</v>
      </c>
      <c r="G20" s="93">
        <v>2650000</v>
      </c>
      <c r="H20" s="94"/>
      <c r="I20" s="88"/>
      <c r="J20" s="89"/>
    </row>
    <row r="21" spans="1:10" ht="22.5" customHeight="1">
      <c r="A21" s="121" t="s">
        <v>179</v>
      </c>
      <c r="B21" s="92" t="s">
        <v>222</v>
      </c>
      <c r="C21" s="93">
        <v>18900000</v>
      </c>
      <c r="D21" s="97" t="s">
        <v>29</v>
      </c>
      <c r="E21" s="93">
        <v>18900000</v>
      </c>
      <c r="F21" s="97" t="s">
        <v>29</v>
      </c>
      <c r="G21" s="93">
        <v>18900000</v>
      </c>
      <c r="H21" s="94"/>
      <c r="I21" s="88"/>
      <c r="J21" s="89"/>
    </row>
    <row r="22" spans="1:10" ht="22.5" customHeight="1">
      <c r="A22" s="121" t="s">
        <v>219</v>
      </c>
      <c r="B22" s="92" t="s">
        <v>223</v>
      </c>
      <c r="C22" s="93">
        <v>4210000</v>
      </c>
      <c r="D22" s="97" t="s">
        <v>29</v>
      </c>
      <c r="E22" s="93">
        <v>4210000</v>
      </c>
      <c r="F22" s="97" t="s">
        <v>29</v>
      </c>
      <c r="G22" s="93">
        <v>4210000</v>
      </c>
      <c r="H22" s="94"/>
      <c r="I22" s="88"/>
      <c r="J22" s="89"/>
    </row>
    <row r="23" spans="1:10" ht="22.5" customHeight="1">
      <c r="A23" s="121" t="s">
        <v>220</v>
      </c>
      <c r="B23" s="92" t="s">
        <v>224</v>
      </c>
      <c r="C23" s="93">
        <v>935000</v>
      </c>
      <c r="D23" s="97" t="s">
        <v>29</v>
      </c>
      <c r="E23" s="93">
        <v>935000</v>
      </c>
      <c r="F23" s="97" t="s">
        <v>29</v>
      </c>
      <c r="G23" s="93">
        <v>935000</v>
      </c>
      <c r="H23" s="94"/>
      <c r="I23" s="88"/>
      <c r="J23" s="89"/>
    </row>
    <row r="24" spans="1:10" ht="22.5" customHeight="1" thickBot="1">
      <c r="A24" s="123" t="s">
        <v>225</v>
      </c>
      <c r="B24" s="120" t="s">
        <v>174</v>
      </c>
      <c r="C24" s="117">
        <v>3500000</v>
      </c>
      <c r="D24" s="122"/>
      <c r="E24" s="117">
        <v>3500000</v>
      </c>
      <c r="F24" s="122"/>
      <c r="G24" s="117">
        <v>3500000</v>
      </c>
      <c r="H24" s="106"/>
      <c r="I24" s="88"/>
      <c r="J24" s="89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79"/>
  <sheetViews>
    <sheetView topLeftCell="A67" zoomScale="80" zoomScaleNormal="80" workbookViewId="0">
      <selection activeCell="M80" sqref="M80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85" t="s">
        <v>10</v>
      </c>
      <c r="B1" s="185"/>
      <c r="C1" s="185"/>
      <c r="D1" s="185"/>
      <c r="E1" s="185"/>
    </row>
    <row r="2" spans="1:8" ht="32.25" thickBot="1">
      <c r="A2" s="23" t="s">
        <v>70</v>
      </c>
      <c r="B2" s="23"/>
      <c r="C2" s="25"/>
      <c r="D2" s="25"/>
      <c r="E2" s="36" t="s">
        <v>107</v>
      </c>
    </row>
    <row r="3" spans="1:8" ht="30" customHeight="1">
      <c r="A3" s="190" t="s">
        <v>35</v>
      </c>
      <c r="B3" s="56" t="s">
        <v>36</v>
      </c>
      <c r="C3" s="193" t="s">
        <v>236</v>
      </c>
      <c r="D3" s="194"/>
      <c r="E3" s="195"/>
    </row>
    <row r="4" spans="1:8" ht="30" customHeight="1">
      <c r="A4" s="191"/>
      <c r="B4" s="57" t="s">
        <v>37</v>
      </c>
      <c r="C4" s="58">
        <v>4400000</v>
      </c>
      <c r="D4" s="59" t="s">
        <v>98</v>
      </c>
      <c r="E4" s="60">
        <v>3960000</v>
      </c>
    </row>
    <row r="5" spans="1:8" ht="30" customHeight="1">
      <c r="A5" s="191"/>
      <c r="B5" s="57" t="s">
        <v>38</v>
      </c>
      <c r="C5" s="61">
        <f>(+E5/C4)*100%</f>
        <v>0.9</v>
      </c>
      <c r="D5" s="59" t="s">
        <v>16</v>
      </c>
      <c r="E5" s="60">
        <f>E4</f>
        <v>3960000</v>
      </c>
    </row>
    <row r="6" spans="1:8" ht="30" customHeight="1">
      <c r="A6" s="191"/>
      <c r="B6" s="57" t="s">
        <v>15</v>
      </c>
      <c r="C6" s="62" t="s">
        <v>237</v>
      </c>
      <c r="D6" s="63" t="s">
        <v>56</v>
      </c>
      <c r="E6" s="64" t="s">
        <v>238</v>
      </c>
    </row>
    <row r="7" spans="1:8" ht="30" customHeight="1">
      <c r="A7" s="191"/>
      <c r="B7" s="57" t="s">
        <v>39</v>
      </c>
      <c r="C7" s="65" t="s">
        <v>71</v>
      </c>
      <c r="D7" s="63" t="s">
        <v>40</v>
      </c>
      <c r="E7" s="66" t="s">
        <v>184</v>
      </c>
      <c r="H7" t="s">
        <v>109</v>
      </c>
    </row>
    <row r="8" spans="1:8" ht="30" customHeight="1">
      <c r="A8" s="191"/>
      <c r="B8" s="57" t="s">
        <v>41</v>
      </c>
      <c r="C8" s="65" t="s">
        <v>97</v>
      </c>
      <c r="D8" s="63" t="s">
        <v>18</v>
      </c>
      <c r="E8" s="66" t="s">
        <v>239</v>
      </c>
    </row>
    <row r="9" spans="1:8" ht="30" customHeight="1" thickBot="1">
      <c r="A9" s="192"/>
      <c r="B9" s="67" t="s">
        <v>42</v>
      </c>
      <c r="C9" s="68" t="s">
        <v>72</v>
      </c>
      <c r="D9" s="69" t="s">
        <v>43</v>
      </c>
      <c r="E9" s="76" t="s">
        <v>244</v>
      </c>
    </row>
    <row r="10" spans="1:8" ht="30" customHeight="1">
      <c r="A10" s="190" t="s">
        <v>35</v>
      </c>
      <c r="B10" s="56" t="s">
        <v>36</v>
      </c>
      <c r="C10" s="193" t="s">
        <v>240</v>
      </c>
      <c r="D10" s="194"/>
      <c r="E10" s="195"/>
    </row>
    <row r="11" spans="1:8" ht="30" customHeight="1">
      <c r="A11" s="191"/>
      <c r="B11" s="57" t="s">
        <v>37</v>
      </c>
      <c r="C11" s="58">
        <v>4440000</v>
      </c>
      <c r="D11" s="59" t="s">
        <v>98</v>
      </c>
      <c r="E11" s="60">
        <v>4210000</v>
      </c>
    </row>
    <row r="12" spans="1:8" ht="30" customHeight="1">
      <c r="A12" s="191"/>
      <c r="B12" s="57" t="s">
        <v>38</v>
      </c>
      <c r="C12" s="61">
        <f>(+E12/C11)*100%</f>
        <v>0.94819819819819817</v>
      </c>
      <c r="D12" s="59" t="s">
        <v>16</v>
      </c>
      <c r="E12" s="60">
        <f>E11</f>
        <v>4210000</v>
      </c>
    </row>
    <row r="13" spans="1:8" ht="30" customHeight="1">
      <c r="A13" s="191"/>
      <c r="B13" s="57" t="s">
        <v>15</v>
      </c>
      <c r="C13" s="62" t="s">
        <v>237</v>
      </c>
      <c r="D13" s="63" t="s">
        <v>56</v>
      </c>
      <c r="E13" s="64" t="s">
        <v>241</v>
      </c>
    </row>
    <row r="14" spans="1:8" ht="30" customHeight="1">
      <c r="A14" s="191"/>
      <c r="B14" s="57" t="s">
        <v>39</v>
      </c>
      <c r="C14" s="65" t="s">
        <v>71</v>
      </c>
      <c r="D14" s="63" t="s">
        <v>40</v>
      </c>
      <c r="E14" s="66" t="s">
        <v>180</v>
      </c>
      <c r="H14" t="s">
        <v>109</v>
      </c>
    </row>
    <row r="15" spans="1:8" ht="30" customHeight="1">
      <c r="A15" s="191"/>
      <c r="B15" s="57" t="s">
        <v>41</v>
      </c>
      <c r="C15" s="65" t="s">
        <v>97</v>
      </c>
      <c r="D15" s="63" t="s">
        <v>18</v>
      </c>
      <c r="E15" s="66" t="s">
        <v>242</v>
      </c>
    </row>
    <row r="16" spans="1:8" ht="30" customHeight="1" thickBot="1">
      <c r="A16" s="192"/>
      <c r="B16" s="67" t="s">
        <v>42</v>
      </c>
      <c r="C16" s="68" t="s">
        <v>72</v>
      </c>
      <c r="D16" s="69" t="s">
        <v>43</v>
      </c>
      <c r="E16" s="76" t="s">
        <v>243</v>
      </c>
    </row>
    <row r="17" spans="1:8" ht="30" customHeight="1">
      <c r="A17" s="190" t="s">
        <v>35</v>
      </c>
      <c r="B17" s="56" t="s">
        <v>36</v>
      </c>
      <c r="C17" s="193" t="s">
        <v>245</v>
      </c>
      <c r="D17" s="194"/>
      <c r="E17" s="195"/>
    </row>
    <row r="18" spans="1:8" ht="30" customHeight="1">
      <c r="A18" s="191"/>
      <c r="B18" s="57" t="s">
        <v>37</v>
      </c>
      <c r="C18" s="58">
        <v>3000000</v>
      </c>
      <c r="D18" s="59" t="s">
        <v>98</v>
      </c>
      <c r="E18" s="60">
        <v>2850000</v>
      </c>
    </row>
    <row r="19" spans="1:8" ht="30" customHeight="1">
      <c r="A19" s="191"/>
      <c r="B19" s="57" t="s">
        <v>38</v>
      </c>
      <c r="C19" s="61">
        <f>(+E19/C18)*100%</f>
        <v>0.95</v>
      </c>
      <c r="D19" s="59" t="s">
        <v>16</v>
      </c>
      <c r="E19" s="60">
        <f>E18</f>
        <v>2850000</v>
      </c>
    </row>
    <row r="20" spans="1:8" ht="30" customHeight="1">
      <c r="A20" s="191"/>
      <c r="B20" s="57" t="s">
        <v>15</v>
      </c>
      <c r="C20" s="62" t="s">
        <v>180</v>
      </c>
      <c r="D20" s="63" t="s">
        <v>56</v>
      </c>
      <c r="E20" s="64" t="s">
        <v>247</v>
      </c>
    </row>
    <row r="21" spans="1:8" ht="30" customHeight="1">
      <c r="A21" s="191"/>
      <c r="B21" s="57" t="s">
        <v>39</v>
      </c>
      <c r="C21" s="65" t="s">
        <v>71</v>
      </c>
      <c r="D21" s="63" t="s">
        <v>40</v>
      </c>
      <c r="E21" s="66" t="s">
        <v>248</v>
      </c>
      <c r="H21" t="s">
        <v>109</v>
      </c>
    </row>
    <row r="22" spans="1:8" ht="30" customHeight="1">
      <c r="A22" s="191"/>
      <c r="B22" s="57" t="s">
        <v>41</v>
      </c>
      <c r="C22" s="65" t="s">
        <v>97</v>
      </c>
      <c r="D22" s="63" t="s">
        <v>18</v>
      </c>
      <c r="E22" s="66" t="s">
        <v>174</v>
      </c>
    </row>
    <row r="23" spans="1:8" ht="30" customHeight="1" thickBot="1">
      <c r="A23" s="192"/>
      <c r="B23" s="67" t="s">
        <v>42</v>
      </c>
      <c r="C23" s="68" t="s">
        <v>72</v>
      </c>
      <c r="D23" s="69" t="s">
        <v>43</v>
      </c>
      <c r="E23" s="76" t="s">
        <v>246</v>
      </c>
    </row>
    <row r="24" spans="1:8" ht="30" customHeight="1">
      <c r="A24" s="190" t="s">
        <v>35</v>
      </c>
      <c r="B24" s="56" t="s">
        <v>36</v>
      </c>
      <c r="C24" s="193" t="s">
        <v>249</v>
      </c>
      <c r="D24" s="194"/>
      <c r="E24" s="195"/>
    </row>
    <row r="25" spans="1:8" ht="30" customHeight="1">
      <c r="A25" s="191"/>
      <c r="B25" s="57" t="s">
        <v>37</v>
      </c>
      <c r="C25" s="58">
        <v>14100000</v>
      </c>
      <c r="D25" s="59" t="s">
        <v>98</v>
      </c>
      <c r="E25" s="60">
        <v>13200000</v>
      </c>
    </row>
    <row r="26" spans="1:8" ht="30" customHeight="1">
      <c r="A26" s="191"/>
      <c r="B26" s="57" t="s">
        <v>38</v>
      </c>
      <c r="C26" s="61">
        <f>(+E26/C25)*100%</f>
        <v>0.93617021276595747</v>
      </c>
      <c r="D26" s="59" t="s">
        <v>16</v>
      </c>
      <c r="E26" s="60">
        <f>E25</f>
        <v>13200000</v>
      </c>
    </row>
    <row r="27" spans="1:8" ht="30" customHeight="1">
      <c r="A27" s="191"/>
      <c r="B27" s="57" t="s">
        <v>15</v>
      </c>
      <c r="C27" s="62" t="s">
        <v>180</v>
      </c>
      <c r="D27" s="63" t="s">
        <v>56</v>
      </c>
      <c r="E27" s="64" t="s">
        <v>250</v>
      </c>
    </row>
    <row r="28" spans="1:8" ht="30" customHeight="1">
      <c r="A28" s="191"/>
      <c r="B28" s="57" t="s">
        <v>39</v>
      </c>
      <c r="C28" s="65" t="s">
        <v>71</v>
      </c>
      <c r="D28" s="63" t="s">
        <v>40</v>
      </c>
      <c r="E28" s="66" t="s">
        <v>250</v>
      </c>
      <c r="H28" t="s">
        <v>109</v>
      </c>
    </row>
    <row r="29" spans="1:8" ht="30" customHeight="1">
      <c r="A29" s="191"/>
      <c r="B29" s="57" t="s">
        <v>41</v>
      </c>
      <c r="C29" s="65" t="s">
        <v>97</v>
      </c>
      <c r="D29" s="63" t="s">
        <v>18</v>
      </c>
      <c r="E29" s="66" t="s">
        <v>251</v>
      </c>
    </row>
    <row r="30" spans="1:8" ht="30" customHeight="1" thickBot="1">
      <c r="A30" s="192"/>
      <c r="B30" s="67" t="s">
        <v>42</v>
      </c>
      <c r="C30" s="68" t="s">
        <v>72</v>
      </c>
      <c r="D30" s="69" t="s">
        <v>43</v>
      </c>
      <c r="E30" s="76" t="s">
        <v>287</v>
      </c>
    </row>
    <row r="31" spans="1:8" ht="30" customHeight="1">
      <c r="A31" s="190" t="s">
        <v>35</v>
      </c>
      <c r="B31" s="56" t="s">
        <v>36</v>
      </c>
      <c r="C31" s="193" t="s">
        <v>252</v>
      </c>
      <c r="D31" s="194"/>
      <c r="E31" s="195"/>
    </row>
    <row r="32" spans="1:8" ht="30" customHeight="1">
      <c r="A32" s="191"/>
      <c r="B32" s="57" t="s">
        <v>37</v>
      </c>
      <c r="C32" s="58">
        <v>630000</v>
      </c>
      <c r="D32" s="59" t="s">
        <v>98</v>
      </c>
      <c r="E32" s="60">
        <v>600000</v>
      </c>
    </row>
    <row r="33" spans="1:8" ht="30" customHeight="1">
      <c r="A33" s="191"/>
      <c r="B33" s="57" t="s">
        <v>38</v>
      </c>
      <c r="C33" s="61">
        <f>(+E33/C32)*100%</f>
        <v>0.95238095238095233</v>
      </c>
      <c r="D33" s="59" t="s">
        <v>16</v>
      </c>
      <c r="E33" s="60">
        <f>E32</f>
        <v>600000</v>
      </c>
    </row>
    <row r="34" spans="1:8" ht="30" customHeight="1">
      <c r="A34" s="191"/>
      <c r="B34" s="57" t="s">
        <v>15</v>
      </c>
      <c r="C34" s="62" t="s">
        <v>253</v>
      </c>
      <c r="D34" s="63" t="s">
        <v>56</v>
      </c>
      <c r="E34" s="64" t="s">
        <v>254</v>
      </c>
    </row>
    <row r="35" spans="1:8" ht="30" customHeight="1">
      <c r="A35" s="191"/>
      <c r="B35" s="57" t="s">
        <v>39</v>
      </c>
      <c r="C35" s="65" t="s">
        <v>71</v>
      </c>
      <c r="D35" s="63" t="s">
        <v>40</v>
      </c>
      <c r="E35" s="66" t="s">
        <v>255</v>
      </c>
      <c r="H35" t="s">
        <v>109</v>
      </c>
    </row>
    <row r="36" spans="1:8" ht="30" customHeight="1">
      <c r="A36" s="191"/>
      <c r="B36" s="57" t="s">
        <v>41</v>
      </c>
      <c r="C36" s="65" t="s">
        <v>97</v>
      </c>
      <c r="D36" s="63" t="s">
        <v>18</v>
      </c>
      <c r="E36" s="66" t="s">
        <v>256</v>
      </c>
    </row>
    <row r="37" spans="1:8" ht="30" customHeight="1" thickBot="1">
      <c r="A37" s="192"/>
      <c r="B37" s="67" t="s">
        <v>42</v>
      </c>
      <c r="C37" s="68" t="s">
        <v>72</v>
      </c>
      <c r="D37" s="69" t="s">
        <v>43</v>
      </c>
      <c r="E37" s="76" t="s">
        <v>181</v>
      </c>
    </row>
    <row r="38" spans="1:8" ht="30" customHeight="1">
      <c r="A38" s="190" t="s">
        <v>35</v>
      </c>
      <c r="B38" s="56" t="s">
        <v>36</v>
      </c>
      <c r="C38" s="193" t="s">
        <v>257</v>
      </c>
      <c r="D38" s="194"/>
      <c r="E38" s="195"/>
    </row>
    <row r="39" spans="1:8" ht="30" customHeight="1">
      <c r="A39" s="191"/>
      <c r="B39" s="57" t="s">
        <v>37</v>
      </c>
      <c r="C39" s="58">
        <v>4971000</v>
      </c>
      <c r="D39" s="59" t="s">
        <v>98</v>
      </c>
      <c r="E39" s="60">
        <v>4697000</v>
      </c>
    </row>
    <row r="40" spans="1:8" ht="30" customHeight="1">
      <c r="A40" s="191"/>
      <c r="B40" s="57" t="s">
        <v>38</v>
      </c>
      <c r="C40" s="61">
        <f>(+E40/C39)*100%</f>
        <v>0.94488030577348625</v>
      </c>
      <c r="D40" s="59" t="s">
        <v>16</v>
      </c>
      <c r="E40" s="60">
        <f>E39</f>
        <v>4697000</v>
      </c>
    </row>
    <row r="41" spans="1:8" ht="30" customHeight="1">
      <c r="A41" s="191"/>
      <c r="B41" s="57" t="s">
        <v>15</v>
      </c>
      <c r="C41" s="62" t="s">
        <v>253</v>
      </c>
      <c r="D41" s="63" t="s">
        <v>56</v>
      </c>
      <c r="E41" s="64" t="s">
        <v>275</v>
      </c>
    </row>
    <row r="42" spans="1:8" ht="30" customHeight="1">
      <c r="A42" s="191"/>
      <c r="B42" s="57" t="s">
        <v>39</v>
      </c>
      <c r="C42" s="65" t="s">
        <v>71</v>
      </c>
      <c r="D42" s="63" t="s">
        <v>40</v>
      </c>
      <c r="E42" s="66" t="s">
        <v>276</v>
      </c>
      <c r="H42" t="s">
        <v>109</v>
      </c>
    </row>
    <row r="43" spans="1:8" ht="30" customHeight="1">
      <c r="A43" s="191"/>
      <c r="B43" s="57" t="s">
        <v>41</v>
      </c>
      <c r="C43" s="65" t="s">
        <v>97</v>
      </c>
      <c r="D43" s="63" t="s">
        <v>18</v>
      </c>
      <c r="E43" s="66" t="s">
        <v>258</v>
      </c>
    </row>
    <row r="44" spans="1:8" ht="30" customHeight="1" thickBot="1">
      <c r="A44" s="192"/>
      <c r="B44" s="67" t="s">
        <v>42</v>
      </c>
      <c r="C44" s="68" t="s">
        <v>72</v>
      </c>
      <c r="D44" s="69" t="s">
        <v>43</v>
      </c>
      <c r="E44" s="76" t="s">
        <v>259</v>
      </c>
    </row>
    <row r="45" spans="1:8" ht="30" customHeight="1">
      <c r="A45" s="190" t="s">
        <v>35</v>
      </c>
      <c r="B45" s="56" t="s">
        <v>36</v>
      </c>
      <c r="C45" s="193" t="s">
        <v>260</v>
      </c>
      <c r="D45" s="194"/>
      <c r="E45" s="195"/>
    </row>
    <row r="46" spans="1:8" ht="30" customHeight="1">
      <c r="A46" s="191"/>
      <c r="B46" s="57" t="s">
        <v>37</v>
      </c>
      <c r="C46" s="58">
        <v>1000000</v>
      </c>
      <c r="D46" s="59" t="s">
        <v>98</v>
      </c>
      <c r="E46" s="60">
        <v>935000</v>
      </c>
    </row>
    <row r="47" spans="1:8" ht="30" customHeight="1">
      <c r="A47" s="191"/>
      <c r="B47" s="57" t="s">
        <v>38</v>
      </c>
      <c r="C47" s="61">
        <f>(+E47/C46)*100%</f>
        <v>0.93500000000000005</v>
      </c>
      <c r="D47" s="59" t="s">
        <v>16</v>
      </c>
      <c r="E47" s="60">
        <f>E46</f>
        <v>935000</v>
      </c>
    </row>
    <row r="48" spans="1:8" ht="30" customHeight="1">
      <c r="A48" s="191"/>
      <c r="B48" s="57" t="s">
        <v>15</v>
      </c>
      <c r="C48" s="62" t="s">
        <v>277</v>
      </c>
      <c r="D48" s="63" t="s">
        <v>56</v>
      </c>
      <c r="E48" s="64" t="s">
        <v>248</v>
      </c>
    </row>
    <row r="49" spans="1:8" ht="30" customHeight="1">
      <c r="A49" s="191"/>
      <c r="B49" s="57" t="s">
        <v>39</v>
      </c>
      <c r="C49" s="65" t="s">
        <v>71</v>
      </c>
      <c r="D49" s="63" t="s">
        <v>40</v>
      </c>
      <c r="E49" s="66" t="s">
        <v>248</v>
      </c>
      <c r="H49" t="s">
        <v>109</v>
      </c>
    </row>
    <row r="50" spans="1:8" ht="30" customHeight="1">
      <c r="A50" s="191"/>
      <c r="B50" s="57" t="s">
        <v>41</v>
      </c>
      <c r="C50" s="65" t="s">
        <v>97</v>
      </c>
      <c r="D50" s="63" t="s">
        <v>18</v>
      </c>
      <c r="E50" s="66" t="s">
        <v>261</v>
      </c>
    </row>
    <row r="51" spans="1:8" ht="30" customHeight="1" thickBot="1">
      <c r="A51" s="192"/>
      <c r="B51" s="67" t="s">
        <v>42</v>
      </c>
      <c r="C51" s="68" t="s">
        <v>72</v>
      </c>
      <c r="D51" s="69" t="s">
        <v>43</v>
      </c>
      <c r="E51" s="76" t="s">
        <v>262</v>
      </c>
    </row>
    <row r="52" spans="1:8" ht="30" customHeight="1">
      <c r="A52" s="190" t="s">
        <v>35</v>
      </c>
      <c r="B52" s="56" t="s">
        <v>36</v>
      </c>
      <c r="C52" s="193" t="s">
        <v>263</v>
      </c>
      <c r="D52" s="194"/>
      <c r="E52" s="195"/>
    </row>
    <row r="53" spans="1:8" ht="30" customHeight="1">
      <c r="A53" s="191"/>
      <c r="B53" s="57" t="s">
        <v>37</v>
      </c>
      <c r="C53" s="58">
        <v>11395000</v>
      </c>
      <c r="D53" s="59" t="s">
        <v>98</v>
      </c>
      <c r="E53" s="60">
        <v>10814500</v>
      </c>
    </row>
    <row r="54" spans="1:8" ht="30" customHeight="1">
      <c r="A54" s="191"/>
      <c r="B54" s="57" t="s">
        <v>38</v>
      </c>
      <c r="C54" s="61">
        <f>(+E54/C53)*100%</f>
        <v>0.94905660377358492</v>
      </c>
      <c r="D54" s="59" t="s">
        <v>16</v>
      </c>
      <c r="E54" s="60">
        <f>E53</f>
        <v>10814500</v>
      </c>
    </row>
    <row r="55" spans="1:8" ht="30" customHeight="1">
      <c r="A55" s="191"/>
      <c r="B55" s="57" t="s">
        <v>15</v>
      </c>
      <c r="C55" s="62" t="s">
        <v>277</v>
      </c>
      <c r="D55" s="63" t="s">
        <v>56</v>
      </c>
      <c r="E55" s="64" t="s">
        <v>278</v>
      </c>
    </row>
    <row r="56" spans="1:8" ht="30" customHeight="1">
      <c r="A56" s="191"/>
      <c r="B56" s="57" t="s">
        <v>39</v>
      </c>
      <c r="C56" s="65" t="s">
        <v>71</v>
      </c>
      <c r="D56" s="63" t="s">
        <v>40</v>
      </c>
      <c r="E56" s="66" t="s">
        <v>279</v>
      </c>
      <c r="H56" t="s">
        <v>109</v>
      </c>
    </row>
    <row r="57" spans="1:8" ht="30" customHeight="1">
      <c r="A57" s="191"/>
      <c r="B57" s="57" t="s">
        <v>41</v>
      </c>
      <c r="C57" s="65" t="s">
        <v>97</v>
      </c>
      <c r="D57" s="63" t="s">
        <v>18</v>
      </c>
      <c r="E57" s="66" t="s">
        <v>264</v>
      </c>
    </row>
    <row r="58" spans="1:8" ht="30" customHeight="1" thickBot="1">
      <c r="A58" s="192"/>
      <c r="B58" s="67" t="s">
        <v>42</v>
      </c>
      <c r="C58" s="68" t="s">
        <v>72</v>
      </c>
      <c r="D58" s="69" t="s">
        <v>43</v>
      </c>
      <c r="E58" s="76" t="s">
        <v>265</v>
      </c>
    </row>
    <row r="59" spans="1:8" ht="30" customHeight="1">
      <c r="A59" s="190" t="s">
        <v>35</v>
      </c>
      <c r="B59" s="56" t="s">
        <v>36</v>
      </c>
      <c r="C59" s="193" t="s">
        <v>266</v>
      </c>
      <c r="D59" s="194"/>
      <c r="E59" s="195"/>
    </row>
    <row r="60" spans="1:8" ht="30" customHeight="1">
      <c r="A60" s="191"/>
      <c r="B60" s="57" t="s">
        <v>37</v>
      </c>
      <c r="C60" s="58">
        <v>15333000</v>
      </c>
      <c r="D60" s="59" t="s">
        <v>98</v>
      </c>
      <c r="E60" s="60">
        <v>14413000</v>
      </c>
    </row>
    <row r="61" spans="1:8" ht="30" customHeight="1">
      <c r="A61" s="191"/>
      <c r="B61" s="57" t="s">
        <v>38</v>
      </c>
      <c r="C61" s="61">
        <f>(+E61/C60)*100%</f>
        <v>0.93999869562381788</v>
      </c>
      <c r="D61" s="59" t="s">
        <v>16</v>
      </c>
      <c r="E61" s="60">
        <f>E60</f>
        <v>14413000</v>
      </c>
    </row>
    <row r="62" spans="1:8" ht="30" customHeight="1">
      <c r="A62" s="191"/>
      <c r="B62" s="57" t="s">
        <v>15</v>
      </c>
      <c r="C62" s="62" t="s">
        <v>280</v>
      </c>
      <c r="D62" s="63" t="s">
        <v>56</v>
      </c>
      <c r="E62" s="64" t="s">
        <v>281</v>
      </c>
    </row>
    <row r="63" spans="1:8" ht="30" customHeight="1">
      <c r="A63" s="191"/>
      <c r="B63" s="57" t="s">
        <v>39</v>
      </c>
      <c r="C63" s="65" t="s">
        <v>71</v>
      </c>
      <c r="D63" s="63" t="s">
        <v>40</v>
      </c>
      <c r="E63" s="66" t="s">
        <v>282</v>
      </c>
      <c r="H63" t="s">
        <v>109</v>
      </c>
    </row>
    <row r="64" spans="1:8" ht="30" customHeight="1">
      <c r="A64" s="191"/>
      <c r="B64" s="57" t="s">
        <v>41</v>
      </c>
      <c r="C64" s="65" t="s">
        <v>97</v>
      </c>
      <c r="D64" s="63" t="s">
        <v>18</v>
      </c>
      <c r="E64" s="66" t="s">
        <v>268</v>
      </c>
    </row>
    <row r="65" spans="1:8" ht="30" customHeight="1" thickBot="1">
      <c r="A65" s="192"/>
      <c r="B65" s="67" t="s">
        <v>42</v>
      </c>
      <c r="C65" s="68" t="s">
        <v>72</v>
      </c>
      <c r="D65" s="69" t="s">
        <v>43</v>
      </c>
      <c r="E65" s="76" t="s">
        <v>267</v>
      </c>
    </row>
    <row r="66" spans="1:8" ht="30" customHeight="1">
      <c r="A66" s="190" t="s">
        <v>35</v>
      </c>
      <c r="B66" s="56" t="s">
        <v>36</v>
      </c>
      <c r="C66" s="193" t="s">
        <v>269</v>
      </c>
      <c r="D66" s="194"/>
      <c r="E66" s="195"/>
    </row>
    <row r="67" spans="1:8" ht="30" customHeight="1">
      <c r="A67" s="191"/>
      <c r="B67" s="57" t="s">
        <v>37</v>
      </c>
      <c r="C67" s="58">
        <v>8300000</v>
      </c>
      <c r="D67" s="59" t="s">
        <v>98</v>
      </c>
      <c r="E67" s="60">
        <v>7850000</v>
      </c>
    </row>
    <row r="68" spans="1:8" ht="30" customHeight="1">
      <c r="A68" s="191"/>
      <c r="B68" s="57" t="s">
        <v>38</v>
      </c>
      <c r="C68" s="61">
        <f>(+E68/C67)*100%</f>
        <v>0.94578313253012047</v>
      </c>
      <c r="D68" s="59" t="s">
        <v>16</v>
      </c>
      <c r="E68" s="60">
        <f>E67</f>
        <v>7850000</v>
      </c>
    </row>
    <row r="69" spans="1:8" ht="30" customHeight="1">
      <c r="A69" s="191"/>
      <c r="B69" s="57" t="s">
        <v>15</v>
      </c>
      <c r="C69" s="62" t="s">
        <v>235</v>
      </c>
      <c r="D69" s="63" t="s">
        <v>56</v>
      </c>
      <c r="E69" s="64" t="s">
        <v>283</v>
      </c>
    </row>
    <row r="70" spans="1:8" ht="30" customHeight="1">
      <c r="A70" s="191"/>
      <c r="B70" s="57" t="s">
        <v>39</v>
      </c>
      <c r="C70" s="65" t="s">
        <v>71</v>
      </c>
      <c r="D70" s="63" t="s">
        <v>40</v>
      </c>
      <c r="E70" s="66" t="s">
        <v>284</v>
      </c>
      <c r="H70" t="s">
        <v>109</v>
      </c>
    </row>
    <row r="71" spans="1:8" ht="30" customHeight="1">
      <c r="A71" s="191"/>
      <c r="B71" s="57" t="s">
        <v>41</v>
      </c>
      <c r="C71" s="65" t="s">
        <v>97</v>
      </c>
      <c r="D71" s="63" t="s">
        <v>18</v>
      </c>
      <c r="E71" s="66" t="s">
        <v>270</v>
      </c>
    </row>
    <row r="72" spans="1:8" ht="30" customHeight="1" thickBot="1">
      <c r="A72" s="192"/>
      <c r="B72" s="67" t="s">
        <v>42</v>
      </c>
      <c r="C72" s="68" t="s">
        <v>72</v>
      </c>
      <c r="D72" s="69" t="s">
        <v>43</v>
      </c>
      <c r="E72" s="76" t="s">
        <v>271</v>
      </c>
    </row>
    <row r="73" spans="1:8" ht="30" customHeight="1">
      <c r="A73" s="190" t="s">
        <v>35</v>
      </c>
      <c r="B73" s="56" t="s">
        <v>36</v>
      </c>
      <c r="C73" s="193" t="s">
        <v>272</v>
      </c>
      <c r="D73" s="194"/>
      <c r="E73" s="195"/>
    </row>
    <row r="74" spans="1:8" ht="30" customHeight="1">
      <c r="A74" s="191"/>
      <c r="B74" s="57" t="s">
        <v>37</v>
      </c>
      <c r="C74" s="58">
        <v>7900000</v>
      </c>
      <c r="D74" s="59" t="s">
        <v>98</v>
      </c>
      <c r="E74" s="60">
        <v>7500000</v>
      </c>
    </row>
    <row r="75" spans="1:8" ht="30" customHeight="1">
      <c r="A75" s="191"/>
      <c r="B75" s="57" t="s">
        <v>38</v>
      </c>
      <c r="C75" s="61">
        <f>(+E75/C74)*100%</f>
        <v>0.94936708860759489</v>
      </c>
      <c r="D75" s="59" t="s">
        <v>16</v>
      </c>
      <c r="E75" s="60">
        <f>E74</f>
        <v>7500000</v>
      </c>
    </row>
    <row r="76" spans="1:8" ht="30" customHeight="1">
      <c r="A76" s="191"/>
      <c r="B76" s="57" t="s">
        <v>15</v>
      </c>
      <c r="C76" s="62" t="s">
        <v>235</v>
      </c>
      <c r="D76" s="63" t="s">
        <v>56</v>
      </c>
      <c r="E76" s="64" t="s">
        <v>285</v>
      </c>
    </row>
    <row r="77" spans="1:8" ht="30" customHeight="1">
      <c r="A77" s="191"/>
      <c r="B77" s="57" t="s">
        <v>39</v>
      </c>
      <c r="C77" s="65" t="s">
        <v>71</v>
      </c>
      <c r="D77" s="63" t="s">
        <v>40</v>
      </c>
      <c r="E77" s="66" t="s">
        <v>286</v>
      </c>
      <c r="H77" t="s">
        <v>109</v>
      </c>
    </row>
    <row r="78" spans="1:8" ht="30" customHeight="1">
      <c r="A78" s="191"/>
      <c r="B78" s="57" t="s">
        <v>41</v>
      </c>
      <c r="C78" s="65" t="s">
        <v>97</v>
      </c>
      <c r="D78" s="63" t="s">
        <v>18</v>
      </c>
      <c r="E78" s="66" t="s">
        <v>273</v>
      </c>
    </row>
    <row r="79" spans="1:8" ht="30" customHeight="1" thickBot="1">
      <c r="A79" s="192"/>
      <c r="B79" s="67" t="s">
        <v>42</v>
      </c>
      <c r="C79" s="68" t="s">
        <v>72</v>
      </c>
      <c r="D79" s="69" t="s">
        <v>43</v>
      </c>
      <c r="E79" s="76" t="s">
        <v>274</v>
      </c>
    </row>
  </sheetData>
  <mergeCells count="23">
    <mergeCell ref="A38:A44"/>
    <mergeCell ref="C38:E38"/>
    <mergeCell ref="A45:A51"/>
    <mergeCell ref="C45:E45"/>
    <mergeCell ref="A73:A79"/>
    <mergeCell ref="C73:E73"/>
    <mergeCell ref="A52:A58"/>
    <mergeCell ref="C52:E52"/>
    <mergeCell ref="A59:A65"/>
    <mergeCell ref="C59:E59"/>
    <mergeCell ref="A66:A72"/>
    <mergeCell ref="C66:E66"/>
    <mergeCell ref="A1:E1"/>
    <mergeCell ref="A3:A9"/>
    <mergeCell ref="C3:E3"/>
    <mergeCell ref="A31:A37"/>
    <mergeCell ref="C31:E31"/>
    <mergeCell ref="A24:A30"/>
    <mergeCell ref="C24:E24"/>
    <mergeCell ref="A17:A23"/>
    <mergeCell ref="C17:E17"/>
    <mergeCell ref="A10:A16"/>
    <mergeCell ref="C10:E10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H24" sqref="H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85" t="s">
        <v>62</v>
      </c>
      <c r="B1" s="185"/>
      <c r="C1" s="185"/>
      <c r="D1" s="185"/>
      <c r="E1" s="185"/>
      <c r="F1" s="185"/>
      <c r="G1" s="185"/>
      <c r="H1" s="185"/>
      <c r="I1" s="185"/>
    </row>
    <row r="2" spans="1:9" ht="32.25" thickBot="1">
      <c r="A2" s="196" t="s">
        <v>69</v>
      </c>
      <c r="B2" s="196"/>
      <c r="C2" s="25"/>
      <c r="D2" s="25"/>
      <c r="E2" s="25"/>
      <c r="F2" s="25"/>
      <c r="G2" s="25"/>
      <c r="H2" s="25"/>
      <c r="I2" s="36" t="s">
        <v>107</v>
      </c>
    </row>
    <row r="3" spans="1:9" s="28" customFormat="1" ht="26.25" customHeight="1">
      <c r="A3" s="203" t="s">
        <v>2</v>
      </c>
      <c r="B3" s="201" t="s">
        <v>3</v>
      </c>
      <c r="C3" s="201" t="s">
        <v>50</v>
      </c>
      <c r="D3" s="201" t="s">
        <v>64</v>
      </c>
      <c r="E3" s="197" t="s">
        <v>67</v>
      </c>
      <c r="F3" s="198"/>
      <c r="G3" s="197" t="s">
        <v>68</v>
      </c>
      <c r="H3" s="198"/>
      <c r="I3" s="199" t="s">
        <v>63</v>
      </c>
    </row>
    <row r="4" spans="1:9" s="28" customFormat="1" ht="28.5" customHeight="1" thickBot="1">
      <c r="A4" s="204"/>
      <c r="B4" s="202"/>
      <c r="C4" s="202"/>
      <c r="D4" s="202"/>
      <c r="E4" s="77" t="s">
        <v>65</v>
      </c>
      <c r="F4" s="77" t="s">
        <v>66</v>
      </c>
      <c r="G4" s="77" t="s">
        <v>65</v>
      </c>
      <c r="H4" s="77" t="s">
        <v>66</v>
      </c>
      <c r="I4" s="200"/>
    </row>
    <row r="5" spans="1:9" s="28" customFormat="1" ht="28.5" customHeight="1" thickTop="1" thickBot="1">
      <c r="A5" s="42"/>
      <c r="B5" s="78" t="s">
        <v>108</v>
      </c>
      <c r="C5" s="54"/>
      <c r="D5" s="46"/>
      <c r="E5" s="79"/>
      <c r="F5" s="80"/>
      <c r="G5" s="79"/>
      <c r="H5" s="80"/>
      <c r="I5" s="81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2024-11-09T02:29:10Z</dcterms:modified>
</cp:coreProperties>
</file>