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13_ncr:1_{12A342A8-4010-4E83-BD8A-7321491F8560}" xr6:coauthVersionLast="47" xr6:coauthVersionMax="47" xr10:uidLastSave="{00000000-0000-0000-0000-000000000000}"/>
  <bookViews>
    <workbookView xWindow="28920" yWindow="330" windowWidth="28110" windowHeight="162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4" i="6"/>
  <c r="I5" i="26" l="1"/>
  <c r="I4" i="26"/>
  <c r="B3" i="9" l="1"/>
  <c r="E5" i="23"/>
  <c r="C5" i="23" s="1"/>
  <c r="D159" i="9"/>
  <c r="B159" i="9"/>
  <c r="E156" i="9"/>
  <c r="D156" i="9"/>
  <c r="C156" i="9"/>
  <c r="B156" i="9"/>
  <c r="B153" i="9"/>
  <c r="D149" i="9"/>
  <c r="B149" i="9"/>
  <c r="E146" i="9"/>
  <c r="D146" i="9"/>
  <c r="C146" i="9"/>
  <c r="B146" i="9"/>
  <c r="B143" i="9"/>
  <c r="D139" i="9"/>
  <c r="B139" i="9"/>
  <c r="E136" i="9"/>
  <c r="D136" i="9"/>
  <c r="C136" i="9"/>
  <c r="B136" i="9"/>
  <c r="B133" i="9"/>
  <c r="D129" i="9"/>
  <c r="B129" i="9"/>
  <c r="E126" i="9"/>
  <c r="D126" i="9"/>
  <c r="C126" i="9"/>
  <c r="B126" i="9"/>
  <c r="B123" i="9"/>
  <c r="D119" i="9"/>
  <c r="D9" i="9"/>
  <c r="B9" i="9"/>
  <c r="E6" i="9"/>
  <c r="F6" i="9" s="1"/>
  <c r="D6" i="9"/>
  <c r="C6" i="9"/>
  <c r="B6" i="9"/>
  <c r="F156" i="9" l="1"/>
  <c r="F146" i="9"/>
  <c r="F126" i="9"/>
  <c r="F136" i="9"/>
  <c r="E110" i="23" l="1"/>
  <c r="C110" i="23" s="1"/>
  <c r="E103" i="23"/>
  <c r="C103" i="23" s="1"/>
  <c r="E96" i="23"/>
  <c r="C96" i="23" s="1"/>
  <c r="E89" i="23"/>
  <c r="C89" i="23" s="1"/>
  <c r="D79" i="9" l="1"/>
  <c r="B7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E76" i="9"/>
  <c r="D76" i="9"/>
  <c r="C76" i="9"/>
  <c r="B76" i="9"/>
  <c r="B73" i="9"/>
  <c r="D69" i="9"/>
  <c r="B69" i="9"/>
  <c r="E66" i="9"/>
  <c r="D66" i="9"/>
  <c r="C66" i="9"/>
  <c r="B66" i="9"/>
  <c r="B63" i="9"/>
  <c r="E82" i="23"/>
  <c r="C82" i="23" s="1"/>
  <c r="E75" i="23"/>
  <c r="C75" i="23" s="1"/>
  <c r="E68" i="23"/>
  <c r="C68" i="23" s="1"/>
  <c r="E61" i="23"/>
  <c r="C61" i="23" s="1"/>
  <c r="E54" i="23"/>
  <c r="C54" i="23" s="1"/>
  <c r="E47" i="23"/>
  <c r="C47" i="23" s="1"/>
  <c r="F116" i="9" l="1"/>
  <c r="F96" i="9"/>
  <c r="F76" i="9"/>
  <c r="F66" i="9"/>
  <c r="F106" i="9"/>
  <c r="F86" i="9"/>
  <c r="C56" i="9"/>
  <c r="B56" i="9"/>
  <c r="B53" i="9"/>
  <c r="D59" i="9" l="1"/>
  <c r="B59" i="9"/>
  <c r="D56" i="9"/>
  <c r="E40" i="23"/>
  <c r="C40" i="23" s="1"/>
  <c r="C33" i="23"/>
  <c r="E56" i="9" l="1"/>
  <c r="F56" i="9" s="1"/>
  <c r="D49" i="9"/>
  <c r="B49" i="9"/>
  <c r="E46" i="9"/>
  <c r="D46" i="9"/>
  <c r="C46" i="9"/>
  <c r="B46" i="9"/>
  <c r="B43" i="9"/>
  <c r="F46" i="9" l="1"/>
  <c r="D39" i="9" l="1"/>
  <c r="B39" i="9"/>
  <c r="E36" i="9"/>
  <c r="D36" i="9"/>
  <c r="C36" i="9"/>
  <c r="B36" i="9"/>
  <c r="B33" i="9"/>
  <c r="D29" i="9"/>
  <c r="B29" i="9"/>
  <c r="B23" i="9"/>
  <c r="D26" i="9"/>
  <c r="C26" i="9"/>
  <c r="B26" i="9"/>
  <c r="F36" i="9" l="1"/>
  <c r="E26" i="23"/>
  <c r="C26" i="23" s="1"/>
  <c r="C19" i="23" l="1"/>
  <c r="E26" i="9"/>
  <c r="F26" i="9" s="1"/>
  <c r="B19" i="9"/>
  <c r="E12" i="23"/>
  <c r="D19" i="9" l="1"/>
  <c r="C16" i="9" l="1"/>
  <c r="D16" i="9"/>
  <c r="C12" i="23" l="1"/>
  <c r="E16" i="9" l="1"/>
  <c r="B16" i="9"/>
  <c r="B13" i="9"/>
  <c r="F1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<sst xmlns="http://schemas.openxmlformats.org/spreadsheetml/2006/main" count="922" uniqueCount="173">
  <si>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</si>
  <si>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</si>
  <si>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</si>
  <si>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</si>
  <si>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</si>
  <si>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</si>
  <si>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</si>
  <si>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</si>
  <si>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</si>
  <si>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</si>
  <si>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</si>
  <si>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</si>
  <si>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</si>
  <si>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</si>
  <si>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</si>
  <si>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</si>
  <si>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</si>
  <si>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</si>
  <si>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</si>
  <si>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</si>
  <si>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</si>
  <si>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</si>
  <si>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</si>
  <si>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</si>
  <si>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</si>
  <si>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</si>
  <si>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</si>
  <si>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</si>
  <si>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</si>
  <si>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</si>
  <si>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</si>
  <si>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</si>
  <si>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</si>
  <si>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</si>
  <si>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</si>
  <si>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</si>
  <si>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</si>
  <si>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</si>
  <si>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</si>
  <si>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</si>
  <si>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</si>
  <si>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</si>
  <si>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</si>
  <si>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</si>
  <si>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</si>
  <si>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</si>
  <si>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</si>
  <si>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</si>
  <si>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</si>
  <si>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</si>
  <si>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</si>
  <si>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</si>
  <si>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</si>
  <si>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</si>
  <si>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</si>
  <si>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</si>
  <si>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</si>
  <si>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</si>
  <si>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</si>
  <si>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</si>
  <si>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</si>
  <si>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</si>
  <si>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</si>
  <si>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</si>
  <si>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</si>
  <si>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</si>
  <si>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</si>
  <si>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</si>
  <si>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</si>
  <si>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</si>
  <si>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</si>
  <si>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</si>
  <si>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</si>
  <si>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</si>
  <si>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</si>
  <si>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</si>
  <si>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</si>
  <si>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</si>
  <si>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</si>
  <si>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</si>
  <si>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</si>
  <si>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</si>
  <si>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</si>
  <si>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</si>
  <si>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</si>
  <si>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</si>
  <si>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</si>
  <si>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</si>
  <si>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</si>
  <si>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</si>
  <si>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</si>
  <si>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</si>
  <si>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</si>
  <si>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</si>
  <si>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</si>
  <si>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</si>
  <si>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</si>
  <si>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</si>
  <si>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</si>
  <si>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</si>
  <si>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</si>
  <si>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</si>
  <si>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</si>
  <si>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</si>
  <si>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</si>
  <si>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</si>
  <si>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</si>
  <si>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</si>
  <si>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</si>
  <si>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</si>
  <si>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</si>
  <si>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</si>
  <si>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</si>
  <si>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2025.01.31.</t>
    <phoneticPr fontId="5" type="noConversion"/>
  </si>
  <si>
    <t>수영장 급탕탱크 열교환기 보수공사</t>
    <phoneticPr fontId="5" type="noConversion"/>
  </si>
  <si>
    <t>서라벌산업개발</t>
    <phoneticPr fontId="5" type="noConversion"/>
  </si>
  <si>
    <t>2025.01.20.</t>
    <phoneticPr fontId="5" type="noConversion"/>
  </si>
  <si>
    <t>2025.01.27.</t>
    <phoneticPr fontId="5" type="noConversion"/>
  </si>
  <si>
    <t>2025.01.21.</t>
    <phoneticPr fontId="5" type="noConversion"/>
  </si>
  <si>
    <t>2025.02.04.</t>
    <phoneticPr fontId="5" type="noConversion"/>
  </si>
  <si>
    <t>2025.02.03.</t>
    <phoneticPr fontId="5" type="noConversion"/>
  </si>
  <si>
    <t>2025년 소방시설 안전관리 위탁대행</t>
  </si>
  <si>
    <t>2025년 승강기 위탁관리</t>
  </si>
  <si>
    <t>2025년 전기안전관리 위탁 대행</t>
  </si>
  <si>
    <t>2025년 인터넷망 사용 신청</t>
  </si>
  <si>
    <t>2025년 인터넷전화 사용 신청</t>
  </si>
  <si>
    <t>2025년 청소년방과후아카데미 사무용복합기 임차</t>
  </si>
  <si>
    <t>2025년 차염발생장치(소금물 전기분해장치) 렌탈</t>
  </si>
  <si>
    <t>2025년 환경위생 위탁관리 렌탈</t>
  </si>
  <si>
    <t>2025년 사무용복합기 임차</t>
  </si>
  <si>
    <t>2025년 무인경비시스템 위탁관리</t>
  </si>
  <si>
    <t>2025년 중원청소년수련관 시설관리용역</t>
    <phoneticPr fontId="5" type="noConversion"/>
  </si>
  <si>
    <t>2025년 중원청소년수련관 청소년방과후아카데미 위탁급식 용역</t>
    <phoneticPr fontId="5" type="noConversion"/>
  </si>
  <si>
    <t>2025년 방역소독 위탁관리</t>
  </si>
  <si>
    <t>2025년 성남시청소년재단 셔틀버스 임차용역(2차)</t>
    <phoneticPr fontId="5" type="noConversion"/>
  </si>
  <si>
    <t>㈜성남소방전기</t>
  </si>
  <si>
    <t>㈜도솔전기안전</t>
  </si>
  <si>
    <t>㈜케이티</t>
  </si>
  <si>
    <t>㈜하이클로</t>
  </si>
  <si>
    <t>㈜현대렌탈케어</t>
  </si>
  <si>
    <t>㈜한창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</si>
  <si>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</si>
  <si>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</si>
  <si>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</si>
  <si>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</si>
  <si>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5" type="noConversion"/>
  </si>
  <si>
    <t>㈜대성안전개발</t>
    <phoneticPr fontId="5" type="noConversion"/>
  </si>
  <si>
    <t>2025년</t>
  </si>
  <si>
    <t>2월</t>
  </si>
  <si>
    <t>썸썸홀 냉난방기 신규 구입</t>
  </si>
  <si>
    <t>식</t>
  </si>
  <si>
    <t>김예진</t>
  </si>
  <si>
    <t>031-729-9318</t>
  </si>
  <si>
    <t>냉난방기, 삼성전자, AP230CSPDHH1PP, 냉방23/난방26kW, 직립형</t>
  </si>
  <si>
    <t>2월</t>
    <phoneticPr fontId="5" type="noConversion"/>
  </si>
  <si>
    <t>냉온수기 누설점검 및 보수</t>
    <phoneticPr fontId="5" type="noConversion"/>
  </si>
  <si>
    <t>기계설비</t>
    <phoneticPr fontId="5" type="noConversion"/>
  </si>
  <si>
    <t>수의총액</t>
  </si>
  <si>
    <t>수련관 내 환경개선공사</t>
  </si>
  <si>
    <t>2024.12.11.</t>
  </si>
  <si>
    <t>2024.12.19.</t>
  </si>
  <si>
    <t>2024.12.13.</t>
  </si>
  <si>
    <t>2025.01.01.</t>
    <phoneticPr fontId="5" type="noConversion"/>
  </si>
  <si>
    <t>2025.12.31.</t>
    <phoneticPr fontId="5" type="noConversion"/>
  </si>
  <si>
    <t>2025.01.06.</t>
    <phoneticPr fontId="5" type="noConversion"/>
  </si>
  <si>
    <t>2024.12.31.</t>
    <phoneticPr fontId="5" type="noConversion"/>
  </si>
  <si>
    <t>2024.12.30.</t>
    <phoneticPr fontId="5" type="noConversion"/>
  </si>
  <si>
    <t>2024.12.27.</t>
    <phoneticPr fontId="5" type="noConversion"/>
  </si>
  <si>
    <t>-</t>
    <phoneticPr fontId="5" type="noConversion"/>
  </si>
  <si>
    <t>수영장용 급탕탱크 열교환기 보수공사</t>
    <phoneticPr fontId="5" type="noConversion"/>
  </si>
  <si>
    <t>2025.01.20. ~ 2025.01.27.</t>
    <phoneticPr fontId="5" type="noConversion"/>
  </si>
  <si>
    <t>서라벌산업개발㈜</t>
    <phoneticPr fontId="5" type="noConversion"/>
  </si>
  <si>
    <t xml:space="preserve">경기도 성남시 중원구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</si>
</sst>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2" fillId="0" borderId="0" xfId="0" applyFont="1" applyAlignment="1">
      <alignment horizontal="centerContinuous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2" fillId="2" borderId="27" xfId="0" applyFont="1" applyFill="1" applyBorder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/>
    </xf>
    <xf numFmtId="49" fontId="22" fillId="2" borderId="29" xfId="0" applyNumberFormat="1" applyFont="1" applyFill="1" applyBorder="1" applyAlignment="1">
      <alignment horizontal="center" vertic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4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shrinkToFit="1"/>
    </xf>
    <xf numFmtId="0" fontId="31" fillId="2" borderId="16" xfId="0" applyFont="1" applyFill="1" applyBorder="1" applyAlignment="1">
      <alignment horizontal="center" vertical="center" shrinkToFit="1"/>
    </xf>
    <xf numFmtId="0" fontId="34" fillId="2" borderId="30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32" fillId="0" borderId="17" xfId="0" applyFont="1" applyBorder="1" applyAlignment="1">
      <alignment horizontal="center" vertical="center" shrinkToFit="1"/>
    </xf>
    <xf numFmtId="178" fontId="21" fillId="2" borderId="55" xfId="0" applyNumberFormat="1" applyFont="1" applyFill="1" applyBorder="1" applyAlignment="1">
      <alignment horizontal="center" vertical="center"/>
    </xf>
    <xf numFmtId="177" fontId="22" fillId="0" borderId="49" xfId="0" applyNumberFormat="1" applyFont="1" applyBorder="1" applyAlignment="1">
      <alignment horizontal="center" vertical="center" shrinkToFit="1"/>
    </xf>
    <xf numFmtId="41" fontId="23" fillId="0" borderId="49" xfId="1" applyFont="1" applyBorder="1" applyAlignment="1" applyProtection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177" fontId="21" fillId="0" borderId="5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177" fontId="28" fillId="0" borderId="50" xfId="0" applyNumberFormat="1" applyFont="1" applyFill="1" applyBorder="1" applyAlignment="1">
      <alignment horizontal="center" vertical="center" wrapText="1"/>
    </xf>
    <xf numFmtId="0" fontId="21" fillId="0" borderId="58" xfId="259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 wrapText="1"/>
    </xf>
    <xf numFmtId="49" fontId="21" fillId="2" borderId="61" xfId="0" applyNumberFormat="1" applyFont="1" applyFill="1" applyBorder="1" applyAlignment="1">
      <alignment horizontal="center" vertical="center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1" xfId="0" applyNumberFormat="1" applyFont="1" applyFill="1" applyBorder="1" applyAlignment="1">
      <alignment horizontal="center" vertical="center"/>
    </xf>
    <xf numFmtId="49" fontId="21" fillId="0" borderId="50" xfId="0" applyNumberFormat="1" applyFont="1" applyFill="1" applyBorder="1" applyAlignment="1">
      <alignment horizontal="center" vertical="center"/>
    </xf>
    <xf numFmtId="41" fontId="22" fillId="0" borderId="1" xfId="1" applyFont="1" applyFill="1" applyBorder="1" applyAlignment="1">
      <alignment horizontal="right" vertical="center"/>
    </xf>
    <xf numFmtId="41" fontId="21" fillId="0" borderId="6" xfId="259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left" vertical="center" shrinkToFit="1"/>
    </xf>
    <xf numFmtId="0" fontId="21" fillId="0" borderId="6" xfId="0" quotePrefix="1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1" fontId="21" fillId="4" borderId="1" xfId="1" applyFont="1" applyFill="1" applyBorder="1" applyAlignment="1">
      <alignment vertical="center"/>
    </xf>
    <xf numFmtId="41" fontId="17" fillId="4" borderId="62" xfId="258" applyFont="1" applyFill="1" applyBorder="1" applyAlignment="1">
      <alignment horizontal="center" vertical="center" shrinkToFit="1"/>
    </xf>
    <xf numFmtId="0" fontId="17" fillId="4" borderId="63" xfId="0" applyFont="1" applyFill="1" applyBorder="1" applyAlignment="1">
      <alignment horizontal="center" vertical="center" shrinkToFit="1"/>
    </xf>
    <xf numFmtId="41" fontId="17" fillId="4" borderId="63" xfId="1" quotePrefix="1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shrinkToFit="1"/>
    </xf>
    <xf numFmtId="182" fontId="16" fillId="3" borderId="28" xfId="0" applyNumberFormat="1" applyFont="1" applyFill="1" applyBorder="1" applyAlignment="1">
      <alignment horizontal="center" vertical="center" wrapText="1"/>
    </xf>
    <xf numFmtId="41" fontId="17" fillId="4" borderId="7" xfId="258" applyFont="1" applyFill="1" applyBorder="1" applyAlignment="1">
      <alignment horizontal="center" vertical="center" shrinkToFit="1"/>
    </xf>
    <xf numFmtId="0" fontId="17" fillId="4" borderId="49" xfId="0" applyFont="1" applyFill="1" applyBorder="1" applyAlignment="1">
      <alignment horizontal="center" vertical="center" shrinkToFit="1"/>
    </xf>
    <xf numFmtId="0" fontId="17" fillId="4" borderId="51" xfId="0" applyFont="1" applyFill="1" applyBorder="1" applyAlignment="1">
      <alignment horizontal="center" vertical="center" shrinkToFit="1"/>
    </xf>
    <xf numFmtId="179" fontId="17" fillId="4" borderId="49" xfId="0" applyNumberFormat="1" applyFont="1" applyFill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38" fontId="17" fillId="4" borderId="65" xfId="2" quotePrefix="1" applyNumberFormat="1" applyFont="1" applyFill="1" applyBorder="1" applyAlignment="1">
      <alignment horizontal="center" vertical="center" shrinkToFit="1"/>
    </xf>
    <xf numFmtId="0" fontId="17" fillId="4" borderId="65" xfId="0" quotePrefix="1" applyFont="1" applyFill="1" applyBorder="1" applyAlignment="1">
      <alignment horizontal="center" vertical="center" shrinkToFit="1"/>
    </xf>
    <xf numFmtId="41" fontId="17" fillId="4" borderId="49" xfId="257" applyFont="1" applyFill="1" applyBorder="1" applyAlignment="1">
      <alignment horizontal="center" vertical="center" shrinkToFit="1"/>
    </xf>
    <xf numFmtId="0" fontId="17" fillId="4" borderId="5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shrinkToFit="1"/>
    </xf>
    <xf numFmtId="49" fontId="22" fillId="2" borderId="60" xfId="0" applyNumberFormat="1" applyFont="1" applyFill="1" applyBorder="1" applyAlignment="1">
      <alignment horizontal="center"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0" fontId="21" fillId="0" borderId="64" xfId="0" applyFont="1" applyBorder="1" applyAlignment="1">
      <alignment vertical="center" shrinkToFit="1"/>
    </xf>
    <xf numFmtId="0" fontId="21" fillId="0" borderId="1" xfId="0" applyFont="1" applyBorder="1" applyAlignment="1">
      <alignment horizontal="left" vertical="center" shrinkToFit="1"/>
    </xf>
    <xf numFmtId="0" fontId="22" fillId="0" borderId="1" xfId="259" applyFont="1" applyBorder="1" applyAlignment="1">
      <alignment horizontal="left" vertical="center"/>
    </xf>
    <xf numFmtId="0" fontId="21" fillId="0" borderId="1" xfId="259" applyFont="1" applyBorder="1" applyAlignment="1">
      <alignment horizontal="left" vertical="center"/>
    </xf>
    <xf numFmtId="41" fontId="19" fillId="4" borderId="0" xfId="1" applyFont="1" applyFill="1" applyAlignment="1">
      <alignment horizontal="center" vertical="center"/>
    </xf>
    <xf numFmtId="41" fontId="22" fillId="2" borderId="60" xfId="1" applyFont="1" applyFill="1" applyBorder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0" fontId="21" fillId="0" borderId="67" xfId="259" applyFont="1" applyBorder="1" applyAlignment="1">
      <alignment horizontal="left" vertical="center"/>
    </xf>
    <xf numFmtId="179" fontId="17" fillId="4" borderId="68" xfId="0" applyNumberFormat="1" applyFont="1" applyFill="1" applyBorder="1" applyAlignment="1">
      <alignment horizontal="center" vertical="center" shrinkToFit="1"/>
    </xf>
    <xf numFmtId="41" fontId="17" fillId="4" borderId="66" xfId="257" applyFont="1" applyFill="1" applyBorder="1" applyAlignment="1">
      <alignment horizontal="center" vertical="center" shrinkToFit="1"/>
    </xf>
    <xf numFmtId="181" fontId="17" fillId="0" borderId="64" xfId="0" applyNumberFormat="1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38" fontId="17" fillId="4" borderId="63" xfId="2" applyNumberFormat="1" applyFont="1" applyFill="1" applyBorder="1" applyAlignment="1">
      <alignment horizontal="center" vertical="center" shrinkToFit="1"/>
    </xf>
    <xf numFmtId="177" fontId="17" fillId="4" borderId="63" xfId="1" applyNumberFormat="1" applyFont="1" applyFill="1" applyBorder="1" applyAlignment="1">
      <alignment horizontal="right" vertical="center" shrinkToFit="1"/>
    </xf>
    <xf numFmtId="177" fontId="17" fillId="4" borderId="63" xfId="1" applyNumberFormat="1" applyFont="1" applyFill="1" applyBorder="1" applyAlignment="1">
      <alignment horizontal="center" vertical="center" shrinkToFit="1"/>
    </xf>
    <xf numFmtId="180" fontId="17" fillId="0" borderId="69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21" fillId="0" borderId="1" xfId="0" quotePrefix="1" applyFont="1" applyBorder="1" applyAlignment="1">
      <alignment horizontal="right" vertical="center"/>
    </xf>
    <xf numFmtId="0" fontId="21" fillId="0" borderId="64" xfId="259" applyFont="1" applyFill="1" applyBorder="1" applyAlignment="1">
      <alignment horizontal="left" vertical="center"/>
    </xf>
    <xf numFmtId="0" fontId="21" fillId="0" borderId="63" xfId="259" applyFont="1" applyFill="1" applyBorder="1" applyAlignment="1">
      <alignment horizontal="center" vertical="center" shrinkToFit="1"/>
    </xf>
    <xf numFmtId="41" fontId="21" fillId="0" borderId="63" xfId="259" applyNumberFormat="1" applyFont="1" applyFill="1" applyBorder="1" applyAlignment="1">
      <alignment horizontal="center" vertical="center"/>
    </xf>
    <xf numFmtId="0" fontId="21" fillId="0" borderId="63" xfId="0" quotePrefix="1" applyFont="1" applyFill="1" applyBorder="1" applyAlignment="1">
      <alignment horizontal="right" vertical="center"/>
    </xf>
    <xf numFmtId="41" fontId="21" fillId="0" borderId="63" xfId="1" quotePrefix="1" applyFont="1" applyFill="1" applyBorder="1" applyAlignment="1">
      <alignment horizontal="right" vertical="center"/>
    </xf>
    <xf numFmtId="177" fontId="21" fillId="0" borderId="71" xfId="0" applyNumberFormat="1" applyFont="1" applyFill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right" vertical="center"/>
    </xf>
    <xf numFmtId="0" fontId="22" fillId="0" borderId="64" xfId="0" applyFont="1" applyFill="1" applyBorder="1" applyAlignment="1">
      <alignment horizontal="left" vertical="center" shrinkToFit="1"/>
    </xf>
    <xf numFmtId="0" fontId="22" fillId="0" borderId="63" xfId="0" applyFont="1" applyBorder="1" applyAlignment="1">
      <alignment horizontal="center" vertical="center"/>
    </xf>
    <xf numFmtId="0" fontId="21" fillId="0" borderId="63" xfId="259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9" fillId="2" borderId="8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49" fontId="22" fillId="2" borderId="22" xfId="0" applyNumberFormat="1" applyFont="1" applyFill="1" applyBorder="1" applyAlignment="1">
      <alignment horizontal="center" vertical="center"/>
    </xf>
    <xf numFmtId="49" fontId="22" fillId="2" borderId="23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2" fillId="2" borderId="56" xfId="0" applyNumberFormat="1" applyFont="1" applyFill="1" applyBorder="1" applyAlignment="1">
      <alignment horizontal="center" vertical="center"/>
    </xf>
    <xf numFmtId="49" fontId="22" fillId="2" borderId="20" xfId="0" applyNumberFormat="1" applyFont="1" applyFill="1" applyBorder="1" applyAlignment="1">
      <alignment horizontal="center" vertical="center"/>
    </xf>
    <xf numFmtId="49" fontId="22" fillId="2" borderId="54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33" fillId="0" borderId="46" xfId="0" applyFont="1" applyBorder="1" applyAlignment="1">
      <alignment vertical="center" wrapText="1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1" xfId="0" applyFont="1" applyFill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Border="1" applyAlignment="1">
      <alignment horizontal="center" vertical="center" wrapText="1"/>
    </xf>
    <xf numFmtId="14" fontId="35" fillId="0" borderId="5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37" xfId="0" applyNumberFormat="1" applyFont="1" applyBorder="1" applyAlignment="1">
      <alignment horizontal="center" vertical="center" wrapText="1"/>
    </xf>
    <xf numFmtId="9" fontId="35" fillId="0" borderId="39" xfId="0" applyNumberFormat="1" applyFont="1" applyBorder="1" applyAlignment="1">
      <alignment horizontal="center" vertical="center" wrapText="1"/>
    </xf>
    <xf numFmtId="180" fontId="17" fillId="0" borderId="57" xfId="0" applyNumberFormat="1" applyFont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41" fontId="17" fillId="4" borderId="6" xfId="1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activeCell="C36" sqref="C35:C36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4" t="s">
        <v>44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25.5" customHeight="1" thickBot="1">
      <c r="A2" s="13" t="s">
        <v>69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98</v>
      </c>
    </row>
    <row r="3" spans="1:12" ht="35.25" customHeight="1" thickBot="1">
      <c r="A3" s="126" t="s">
        <v>29</v>
      </c>
      <c r="B3" s="127" t="s">
        <v>30</v>
      </c>
      <c r="C3" s="127" t="s">
        <v>45</v>
      </c>
      <c r="D3" s="128" t="s">
        <v>0</v>
      </c>
      <c r="E3" s="127" t="s">
        <v>46</v>
      </c>
      <c r="F3" s="127" t="s">
        <v>47</v>
      </c>
      <c r="G3" s="127" t="s">
        <v>48</v>
      </c>
      <c r="H3" s="127" t="s">
        <v>99</v>
      </c>
      <c r="I3" s="127" t="s">
        <v>31</v>
      </c>
      <c r="J3" s="127" t="s">
        <v>32</v>
      </c>
      <c r="K3" s="127" t="s">
        <v>33</v>
      </c>
      <c r="L3" s="129" t="s">
        <v>1</v>
      </c>
    </row>
    <row r="4" spans="1:12" s="17" customFormat="1" ht="24" customHeight="1" thickTop="1" thickBot="1">
      <c r="A4" s="133" t="s">
        <v>147</v>
      </c>
      <c r="B4" s="134" t="s">
        <v>148</v>
      </c>
      <c r="C4" s="135" t="s">
        <v>149</v>
      </c>
      <c r="D4" s="136"/>
      <c r="E4" s="137" t="s">
        <v>153</v>
      </c>
      <c r="F4" s="138">
        <v>1</v>
      </c>
      <c r="G4" s="132" t="s">
        <v>150</v>
      </c>
      <c r="H4" s="139">
        <v>6233160</v>
      </c>
      <c r="I4" s="132" t="s">
        <v>68</v>
      </c>
      <c r="J4" s="132" t="s">
        <v>151</v>
      </c>
      <c r="K4" s="132" t="s">
        <v>152</v>
      </c>
      <c r="L4" s="140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2"/>
  <sheetViews>
    <sheetView zoomScale="90" zoomScaleNormal="90" workbookViewId="0">
      <selection activeCell="C181" sqref="C181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85" t="s">
        <v>11</v>
      </c>
      <c r="B1" s="185"/>
      <c r="C1" s="185"/>
      <c r="D1" s="185"/>
      <c r="E1" s="185"/>
      <c r="F1" s="185"/>
    </row>
    <row r="2" spans="1:11" ht="32.25" thickBot="1">
      <c r="A2" s="23" t="s">
        <v>69</v>
      </c>
      <c r="B2" s="34"/>
      <c r="C2" s="35"/>
      <c r="D2" s="35"/>
      <c r="E2" s="25"/>
      <c r="F2" s="36" t="s">
        <v>105</v>
      </c>
    </row>
    <row r="3" spans="1:11" ht="33.75" customHeight="1">
      <c r="A3" s="70" t="s">
        <v>14</v>
      </c>
      <c r="B3" s="222" t="str">
        <f>계약현황공개!C3</f>
        <v>수영장용 급탕탱크 열교환기 보수공사</v>
      </c>
      <c r="C3" s="223"/>
      <c r="D3" s="223"/>
      <c r="E3" s="223"/>
      <c r="F3" s="224"/>
    </row>
    <row r="4" spans="1:11" ht="25.5" customHeight="1">
      <c r="A4" s="225" t="s">
        <v>22</v>
      </c>
      <c r="B4" s="228" t="s">
        <v>15</v>
      </c>
      <c r="C4" s="228" t="s">
        <v>55</v>
      </c>
      <c r="D4" s="71" t="s">
        <v>23</v>
      </c>
      <c r="E4" s="71" t="s">
        <v>16</v>
      </c>
      <c r="F4" s="72" t="s">
        <v>73</v>
      </c>
    </row>
    <row r="5" spans="1:11" ht="25.5" customHeight="1">
      <c r="A5" s="226"/>
      <c r="B5" s="229"/>
      <c r="C5" s="229"/>
      <c r="D5" s="71" t="s">
        <v>24</v>
      </c>
      <c r="E5" s="71" t="s">
        <v>17</v>
      </c>
      <c r="F5" s="72" t="s">
        <v>25</v>
      </c>
    </row>
    <row r="6" spans="1:11" ht="25.5" customHeight="1">
      <c r="A6" s="226"/>
      <c r="B6" s="230" t="str">
        <f>계약현황공개!C6</f>
        <v>2025.01.20.</v>
      </c>
      <c r="C6" s="232" t="str">
        <f>계약현황공개!E6</f>
        <v>2025.01.20. ~ 2025.01.27.</v>
      </c>
      <c r="D6" s="234">
        <f>계약현황공개!C4</f>
        <v>5820000</v>
      </c>
      <c r="E6" s="234">
        <f>계약현황공개!E4</f>
        <v>5470000</v>
      </c>
      <c r="F6" s="236">
        <f>E6/D6</f>
        <v>0.93986254295532645</v>
      </c>
    </row>
    <row r="7" spans="1:11" ht="25.5" customHeight="1">
      <c r="A7" s="227"/>
      <c r="B7" s="231"/>
      <c r="C7" s="233"/>
      <c r="D7" s="235"/>
      <c r="E7" s="235"/>
      <c r="F7" s="237"/>
      <c r="K7" t="s">
        <v>97</v>
      </c>
    </row>
    <row r="8" spans="1:11" ht="25.5" customHeight="1">
      <c r="A8" s="208" t="s">
        <v>18</v>
      </c>
      <c r="B8" s="85" t="s">
        <v>19</v>
      </c>
      <c r="C8" s="85" t="s">
        <v>28</v>
      </c>
      <c r="D8" s="210" t="s">
        <v>20</v>
      </c>
      <c r="E8" s="211"/>
      <c r="F8" s="212"/>
    </row>
    <row r="9" spans="1:11" ht="30" customHeight="1">
      <c r="A9" s="209"/>
      <c r="B9" s="86" t="str">
        <f>계약현황공개!E8</f>
        <v>서라벌산업개발㈜</v>
      </c>
      <c r="C9" s="87" t="s">
        <v>110</v>
      </c>
      <c r="D9" s="213" t="str">
        <f>계약현황공개!E9</f>
        <v xml:space="preserve">경기도 성남시 중원구 </v>
      </c>
      <c r="E9" s="214"/>
      <c r="F9" s="215"/>
    </row>
    <row r="10" spans="1:11" ht="30" customHeight="1">
      <c r="A10" s="73" t="s">
        <v>27</v>
      </c>
      <c r="B10" s="216" t="s">
        <v>72</v>
      </c>
      <c r="C10" s="217"/>
      <c r="D10" s="217"/>
      <c r="E10" s="217"/>
      <c r="F10" s="218"/>
    </row>
    <row r="11" spans="1:11" ht="30" customHeight="1">
      <c r="A11" s="73" t="s">
        <v>26</v>
      </c>
      <c r="B11" s="219" t="s">
        <v>69</v>
      </c>
      <c r="C11" s="220"/>
      <c r="D11" s="220"/>
      <c r="E11" s="220"/>
      <c r="F11" s="221"/>
    </row>
    <row r="12" spans="1:11" ht="25.5" customHeight="1" thickBot="1">
      <c r="A12" s="74" t="s">
        <v>21</v>
      </c>
      <c r="B12" s="205"/>
      <c r="C12" s="206"/>
      <c r="D12" s="206"/>
      <c r="E12" s="206"/>
      <c r="F12" s="207"/>
    </row>
    <row r="13" spans="1:11" ht="33.75" hidden="1" customHeight="1">
      <c r="A13" s="70" t="s">
        <v>14</v>
      </c>
      <c r="B13" s="222">
        <f>계약현황공개!C10</f>
        <v>0</v>
      </c>
      <c r="C13" s="223"/>
      <c r="D13" s="223"/>
      <c r="E13" s="223"/>
      <c r="F13" s="224"/>
    </row>
    <row r="14" spans="1:11" ht="25.5" hidden="1" customHeight="1">
      <c r="A14" s="225" t="s">
        <v>22</v>
      </c>
      <c r="B14" s="228" t="s">
        <v>15</v>
      </c>
      <c r="C14" s="228" t="s">
        <v>55</v>
      </c>
      <c r="D14" s="71" t="s">
        <v>23</v>
      </c>
      <c r="E14" s="71" t="s">
        <v>16</v>
      </c>
      <c r="F14" s="72" t="s">
        <v>73</v>
      </c>
    </row>
    <row r="15" spans="1:11" ht="25.5" hidden="1" customHeight="1">
      <c r="A15" s="226"/>
      <c r="B15" s="229"/>
      <c r="C15" s="229"/>
      <c r="D15" s="71" t="s">
        <v>24</v>
      </c>
      <c r="E15" s="71" t="s">
        <v>17</v>
      </c>
      <c r="F15" s="72" t="s">
        <v>25</v>
      </c>
    </row>
    <row r="16" spans="1:11" ht="25.5" hidden="1" customHeight="1">
      <c r="A16" s="226"/>
      <c r="B16" s="230">
        <f>계약현황공개!C13</f>
        <v>0</v>
      </c>
      <c r="C16" s="232">
        <f>계약현황공개!E13</f>
        <v>0</v>
      </c>
      <c r="D16" s="234">
        <f>계약현황공개!C11</f>
        <v>0</v>
      </c>
      <c r="E16" s="234">
        <f>계약현황공개!E12</f>
        <v>0</v>
      </c>
      <c r="F16" s="236" t="e">
        <f>E16/D16</f>
        <v>#DIV/0!</v>
      </c>
    </row>
    <row r="17" spans="1:11" ht="25.5" hidden="1" customHeight="1">
      <c r="A17" s="227"/>
      <c r="B17" s="231"/>
      <c r="C17" s="233"/>
      <c r="D17" s="235"/>
      <c r="E17" s="235"/>
      <c r="F17" s="237"/>
      <c r="K17" t="s">
        <v>97</v>
      </c>
    </row>
    <row r="18" spans="1:11" ht="25.5" hidden="1" customHeight="1">
      <c r="A18" s="208" t="s">
        <v>18</v>
      </c>
      <c r="B18" s="85" t="s">
        <v>19</v>
      </c>
      <c r="C18" s="85" t="s">
        <v>28</v>
      </c>
      <c r="D18" s="210" t="s">
        <v>20</v>
      </c>
      <c r="E18" s="211"/>
      <c r="F18" s="212"/>
    </row>
    <row r="19" spans="1:11" ht="30" hidden="1" customHeight="1">
      <c r="A19" s="209"/>
      <c r="B19" s="86">
        <f>계약현황공개!E15</f>
        <v>0</v>
      </c>
      <c r="C19" s="87"/>
      <c r="D19" s="213">
        <f>계약현황공개!E16</f>
        <v>0</v>
      </c>
      <c r="E19" s="214"/>
      <c r="F19" s="215"/>
    </row>
    <row r="20" spans="1:11" ht="30" hidden="1" customHeight="1">
      <c r="A20" s="73" t="s">
        <v>27</v>
      </c>
      <c r="B20" s="216" t="s">
        <v>72</v>
      </c>
      <c r="C20" s="217"/>
      <c r="D20" s="217"/>
      <c r="E20" s="217"/>
      <c r="F20" s="218"/>
    </row>
    <row r="21" spans="1:11" ht="30" hidden="1" customHeight="1">
      <c r="A21" s="73" t="s">
        <v>26</v>
      </c>
      <c r="B21" s="219" t="s">
        <v>69</v>
      </c>
      <c r="C21" s="220"/>
      <c r="D21" s="220"/>
      <c r="E21" s="220"/>
      <c r="F21" s="221"/>
    </row>
    <row r="22" spans="1:11" ht="25.5" hidden="1" customHeight="1" thickBot="1">
      <c r="A22" s="74" t="s">
        <v>21</v>
      </c>
      <c r="B22" s="205"/>
      <c r="C22" s="206"/>
      <c r="D22" s="206"/>
      <c r="E22" s="206"/>
      <c r="F22" s="207"/>
    </row>
    <row r="23" spans="1:11" ht="33.75" hidden="1" customHeight="1">
      <c r="A23" s="70" t="s">
        <v>14</v>
      </c>
      <c r="B23" s="222">
        <f>계약현황공개!C17</f>
        <v>0</v>
      </c>
      <c r="C23" s="223"/>
      <c r="D23" s="223"/>
      <c r="E23" s="223"/>
      <c r="F23" s="224"/>
    </row>
    <row r="24" spans="1:11" ht="25.5" hidden="1" customHeight="1">
      <c r="A24" s="225" t="s">
        <v>22</v>
      </c>
      <c r="B24" s="228" t="s">
        <v>15</v>
      </c>
      <c r="C24" s="228" t="s">
        <v>55</v>
      </c>
      <c r="D24" s="71" t="s">
        <v>23</v>
      </c>
      <c r="E24" s="71" t="s">
        <v>16</v>
      </c>
      <c r="F24" s="72" t="s">
        <v>73</v>
      </c>
    </row>
    <row r="25" spans="1:11" ht="25.5" hidden="1" customHeight="1">
      <c r="A25" s="226"/>
      <c r="B25" s="229"/>
      <c r="C25" s="229"/>
      <c r="D25" s="71" t="s">
        <v>24</v>
      </c>
      <c r="E25" s="71" t="s">
        <v>17</v>
      </c>
      <c r="F25" s="72" t="s">
        <v>25</v>
      </c>
    </row>
    <row r="26" spans="1:11" ht="25.5" hidden="1" customHeight="1">
      <c r="A26" s="226"/>
      <c r="B26" s="230">
        <f>계약현황공개!C20</f>
        <v>0</v>
      </c>
      <c r="C26" s="232">
        <f>계약현황공개!E20</f>
        <v>0</v>
      </c>
      <c r="D26" s="234">
        <f>계약현황공개!C18</f>
        <v>0</v>
      </c>
      <c r="E26" s="234">
        <f>계약현황공개!E19</f>
        <v>0</v>
      </c>
      <c r="F26" s="236" t="e">
        <f>E26/D26</f>
        <v>#DIV/0!</v>
      </c>
    </row>
    <row r="27" spans="1:11" ht="25.5" hidden="1" customHeight="1">
      <c r="A27" s="227"/>
      <c r="B27" s="231"/>
      <c r="C27" s="233"/>
      <c r="D27" s="235"/>
      <c r="E27" s="235"/>
      <c r="F27" s="237"/>
      <c r="K27" t="s">
        <v>97</v>
      </c>
    </row>
    <row r="28" spans="1:11" ht="25.5" hidden="1" customHeight="1">
      <c r="A28" s="208" t="s">
        <v>18</v>
      </c>
      <c r="B28" s="85" t="s">
        <v>19</v>
      </c>
      <c r="C28" s="85" t="s">
        <v>28</v>
      </c>
      <c r="D28" s="210" t="s">
        <v>20</v>
      </c>
      <c r="E28" s="211"/>
      <c r="F28" s="212"/>
    </row>
    <row r="29" spans="1:11" ht="30" hidden="1" customHeight="1">
      <c r="A29" s="209"/>
      <c r="B29" s="86">
        <f>계약현황공개!E22</f>
        <v>0</v>
      </c>
      <c r="C29" s="87"/>
      <c r="D29" s="213">
        <f>계약현황공개!E23</f>
        <v>0</v>
      </c>
      <c r="E29" s="214"/>
      <c r="F29" s="215"/>
    </row>
    <row r="30" spans="1:11" ht="30" hidden="1" customHeight="1">
      <c r="A30" s="73" t="s">
        <v>27</v>
      </c>
      <c r="B30" s="216" t="s">
        <v>72</v>
      </c>
      <c r="C30" s="217"/>
      <c r="D30" s="217"/>
      <c r="E30" s="217"/>
      <c r="F30" s="218"/>
    </row>
    <row r="31" spans="1:11" ht="30" hidden="1" customHeight="1">
      <c r="A31" s="73" t="s">
        <v>26</v>
      </c>
      <c r="B31" s="219" t="s">
        <v>69</v>
      </c>
      <c r="C31" s="220"/>
      <c r="D31" s="220"/>
      <c r="E31" s="220"/>
      <c r="F31" s="221"/>
    </row>
    <row r="32" spans="1:11" ht="25.5" hidden="1" customHeight="1" thickBot="1">
      <c r="A32" s="74" t="s">
        <v>21</v>
      </c>
      <c r="B32" s="205"/>
      <c r="C32" s="206"/>
      <c r="D32" s="206"/>
      <c r="E32" s="206"/>
      <c r="F32" s="207"/>
    </row>
    <row r="33" spans="1:11" ht="33.75" hidden="1" customHeight="1">
      <c r="A33" s="70" t="s">
        <v>14</v>
      </c>
      <c r="B33" s="222">
        <f>계약현황공개!C24</f>
        <v>0</v>
      </c>
      <c r="C33" s="223"/>
      <c r="D33" s="223"/>
      <c r="E33" s="223"/>
      <c r="F33" s="224"/>
    </row>
    <row r="34" spans="1:11" ht="25.5" hidden="1" customHeight="1">
      <c r="A34" s="225" t="s">
        <v>22</v>
      </c>
      <c r="B34" s="228" t="s">
        <v>15</v>
      </c>
      <c r="C34" s="228" t="s">
        <v>55</v>
      </c>
      <c r="D34" s="71" t="s">
        <v>23</v>
      </c>
      <c r="E34" s="71" t="s">
        <v>16</v>
      </c>
      <c r="F34" s="72" t="s">
        <v>73</v>
      </c>
    </row>
    <row r="35" spans="1:11" ht="25.5" hidden="1" customHeight="1">
      <c r="A35" s="226"/>
      <c r="B35" s="229"/>
      <c r="C35" s="229"/>
      <c r="D35" s="71" t="s">
        <v>24</v>
      </c>
      <c r="E35" s="71" t="s">
        <v>17</v>
      </c>
      <c r="F35" s="72" t="s">
        <v>25</v>
      </c>
    </row>
    <row r="36" spans="1:11" ht="25.5" hidden="1" customHeight="1">
      <c r="A36" s="226"/>
      <c r="B36" s="230">
        <f>계약현황공개!C27</f>
        <v>0</v>
      </c>
      <c r="C36" s="232">
        <f>계약현황공개!E27</f>
        <v>0</v>
      </c>
      <c r="D36" s="234">
        <f>계약현황공개!C25</f>
        <v>0</v>
      </c>
      <c r="E36" s="234">
        <f>계약현황공개!E25</f>
        <v>0</v>
      </c>
      <c r="F36" s="236" t="e">
        <f>E36/D36</f>
        <v>#DIV/0!</v>
      </c>
    </row>
    <row r="37" spans="1:11" ht="25.5" hidden="1" customHeight="1">
      <c r="A37" s="227"/>
      <c r="B37" s="231"/>
      <c r="C37" s="233"/>
      <c r="D37" s="235"/>
      <c r="E37" s="235"/>
      <c r="F37" s="237"/>
      <c r="K37" t="s">
        <v>97</v>
      </c>
    </row>
    <row r="38" spans="1:11" ht="25.5" hidden="1" customHeight="1">
      <c r="A38" s="208" t="s">
        <v>18</v>
      </c>
      <c r="B38" s="85" t="s">
        <v>19</v>
      </c>
      <c r="C38" s="85" t="s">
        <v>28</v>
      </c>
      <c r="D38" s="210" t="s">
        <v>20</v>
      </c>
      <c r="E38" s="211"/>
      <c r="F38" s="212"/>
    </row>
    <row r="39" spans="1:11" ht="30" hidden="1" customHeight="1">
      <c r="A39" s="209"/>
      <c r="B39" s="86">
        <f>계약현황공개!E29</f>
        <v>0</v>
      </c>
      <c r="C39" s="87"/>
      <c r="D39" s="213">
        <f>계약현황공개!E30</f>
        <v>0</v>
      </c>
      <c r="E39" s="214"/>
      <c r="F39" s="215"/>
    </row>
    <row r="40" spans="1:11" ht="30" hidden="1" customHeight="1">
      <c r="A40" s="73" t="s">
        <v>27</v>
      </c>
      <c r="B40" s="216" t="s">
        <v>72</v>
      </c>
      <c r="C40" s="217"/>
      <c r="D40" s="217"/>
      <c r="E40" s="217"/>
      <c r="F40" s="218"/>
    </row>
    <row r="41" spans="1:11" ht="30" hidden="1" customHeight="1">
      <c r="A41" s="73" t="s">
        <v>26</v>
      </c>
      <c r="B41" s="219" t="s">
        <v>69</v>
      </c>
      <c r="C41" s="220"/>
      <c r="D41" s="220"/>
      <c r="E41" s="220"/>
      <c r="F41" s="221"/>
    </row>
    <row r="42" spans="1:11" ht="25.5" hidden="1" customHeight="1" thickBot="1">
      <c r="A42" s="74" t="s">
        <v>21</v>
      </c>
      <c r="B42" s="205"/>
      <c r="C42" s="206"/>
      <c r="D42" s="206"/>
      <c r="E42" s="206"/>
      <c r="F42" s="207"/>
    </row>
    <row r="43" spans="1:11" ht="33.75" hidden="1" customHeight="1">
      <c r="A43" s="70" t="s">
        <v>14</v>
      </c>
      <c r="B43" s="222">
        <f>계약현황공개!C31</f>
        <v>0</v>
      </c>
      <c r="C43" s="223"/>
      <c r="D43" s="223"/>
      <c r="E43" s="223"/>
      <c r="F43" s="224"/>
    </row>
    <row r="44" spans="1:11" ht="25.5" hidden="1" customHeight="1">
      <c r="A44" s="225" t="s">
        <v>22</v>
      </c>
      <c r="B44" s="228" t="s">
        <v>15</v>
      </c>
      <c r="C44" s="228" t="s">
        <v>55</v>
      </c>
      <c r="D44" s="71" t="s">
        <v>23</v>
      </c>
      <c r="E44" s="71" t="s">
        <v>16</v>
      </c>
      <c r="F44" s="72" t="s">
        <v>73</v>
      </c>
    </row>
    <row r="45" spans="1:11" ht="25.5" hidden="1" customHeight="1">
      <c r="A45" s="226"/>
      <c r="B45" s="229"/>
      <c r="C45" s="229"/>
      <c r="D45" s="71" t="s">
        <v>24</v>
      </c>
      <c r="E45" s="71" t="s">
        <v>17</v>
      </c>
      <c r="F45" s="72" t="s">
        <v>25</v>
      </c>
    </row>
    <row r="46" spans="1:11" ht="25.5" hidden="1" customHeight="1">
      <c r="A46" s="226"/>
      <c r="B46" s="230">
        <f>계약현황공개!C34</f>
        <v>0</v>
      </c>
      <c r="C46" s="232">
        <f>계약현황공개!E34</f>
        <v>0</v>
      </c>
      <c r="D46" s="234">
        <f>계약현황공개!C32</f>
        <v>0</v>
      </c>
      <c r="E46" s="234">
        <f>계약현황공개!E32</f>
        <v>0</v>
      </c>
      <c r="F46" s="236" t="e">
        <f>E46/D46</f>
        <v>#DIV/0!</v>
      </c>
    </row>
    <row r="47" spans="1:11" ht="25.5" hidden="1" customHeight="1">
      <c r="A47" s="227"/>
      <c r="B47" s="231"/>
      <c r="C47" s="233"/>
      <c r="D47" s="235"/>
      <c r="E47" s="235"/>
      <c r="F47" s="237"/>
      <c r="K47" t="s">
        <v>97</v>
      </c>
    </row>
    <row r="48" spans="1:11" ht="25.5" hidden="1" customHeight="1">
      <c r="A48" s="208" t="s">
        <v>18</v>
      </c>
      <c r="B48" s="85" t="s">
        <v>19</v>
      </c>
      <c r="C48" s="85" t="s">
        <v>28</v>
      </c>
      <c r="D48" s="210" t="s">
        <v>20</v>
      </c>
      <c r="E48" s="211"/>
      <c r="F48" s="212"/>
    </row>
    <row r="49" spans="1:11" ht="30" hidden="1" customHeight="1">
      <c r="A49" s="209"/>
      <c r="B49" s="86">
        <f>계약현황공개!E36</f>
        <v>0</v>
      </c>
      <c r="C49" s="87"/>
      <c r="D49" s="213">
        <f>계약현황공개!E37</f>
        <v>0</v>
      </c>
      <c r="E49" s="214"/>
      <c r="F49" s="215"/>
    </row>
    <row r="50" spans="1:11" ht="30" hidden="1" customHeight="1">
      <c r="A50" s="73" t="s">
        <v>27</v>
      </c>
      <c r="B50" s="216" t="s">
        <v>72</v>
      </c>
      <c r="C50" s="217"/>
      <c r="D50" s="217"/>
      <c r="E50" s="217"/>
      <c r="F50" s="218"/>
    </row>
    <row r="51" spans="1:11" ht="30" hidden="1" customHeight="1">
      <c r="A51" s="73" t="s">
        <v>26</v>
      </c>
      <c r="B51" s="219" t="s">
        <v>69</v>
      </c>
      <c r="C51" s="220"/>
      <c r="D51" s="220"/>
      <c r="E51" s="220"/>
      <c r="F51" s="221"/>
    </row>
    <row r="52" spans="1:11" ht="25.5" hidden="1" customHeight="1" thickBot="1">
      <c r="A52" s="74" t="s">
        <v>21</v>
      </c>
      <c r="B52" s="205"/>
      <c r="C52" s="206"/>
      <c r="D52" s="206"/>
      <c r="E52" s="206"/>
      <c r="F52" s="207"/>
    </row>
    <row r="53" spans="1:11" ht="33.75" hidden="1" customHeight="1">
      <c r="A53" s="70" t="s">
        <v>14</v>
      </c>
      <c r="B53" s="222">
        <f>계약현황공개!C38</f>
        <v>0</v>
      </c>
      <c r="C53" s="223"/>
      <c r="D53" s="223"/>
      <c r="E53" s="223"/>
      <c r="F53" s="224"/>
    </row>
    <row r="54" spans="1:11" ht="25.5" hidden="1" customHeight="1">
      <c r="A54" s="225" t="s">
        <v>22</v>
      </c>
      <c r="B54" s="228" t="s">
        <v>15</v>
      </c>
      <c r="C54" s="228" t="s">
        <v>55</v>
      </c>
      <c r="D54" s="71" t="s">
        <v>23</v>
      </c>
      <c r="E54" s="71" t="s">
        <v>16</v>
      </c>
      <c r="F54" s="72" t="s">
        <v>73</v>
      </c>
    </row>
    <row r="55" spans="1:11" ht="25.5" hidden="1" customHeight="1">
      <c r="A55" s="226"/>
      <c r="B55" s="229"/>
      <c r="C55" s="229"/>
      <c r="D55" s="71" t="s">
        <v>24</v>
      </c>
      <c r="E55" s="71" t="s">
        <v>17</v>
      </c>
      <c r="F55" s="72" t="s">
        <v>25</v>
      </c>
    </row>
    <row r="56" spans="1:11" ht="25.5" hidden="1" customHeight="1">
      <c r="A56" s="226"/>
      <c r="B56" s="230">
        <f>계약현황공개!C41</f>
        <v>0</v>
      </c>
      <c r="C56" s="232">
        <f>계약현황공개!E41</f>
        <v>0</v>
      </c>
      <c r="D56" s="234">
        <f>계약현황공개!C39</f>
        <v>0</v>
      </c>
      <c r="E56" s="234">
        <f>계약현황공개!E40</f>
        <v>0</v>
      </c>
      <c r="F56" s="236" t="e">
        <f>E56/D56</f>
        <v>#DIV/0!</v>
      </c>
    </row>
    <row r="57" spans="1:11" ht="25.5" hidden="1" customHeight="1">
      <c r="A57" s="227"/>
      <c r="B57" s="231"/>
      <c r="C57" s="233"/>
      <c r="D57" s="235"/>
      <c r="E57" s="235"/>
      <c r="F57" s="237"/>
      <c r="K57" t="s">
        <v>97</v>
      </c>
    </row>
    <row r="58" spans="1:11" ht="25.5" hidden="1" customHeight="1">
      <c r="A58" s="208" t="s">
        <v>18</v>
      </c>
      <c r="B58" s="85" t="s">
        <v>19</v>
      </c>
      <c r="C58" s="85" t="s">
        <v>28</v>
      </c>
      <c r="D58" s="210" t="s">
        <v>20</v>
      </c>
      <c r="E58" s="211"/>
      <c r="F58" s="212"/>
    </row>
    <row r="59" spans="1:11" ht="30" hidden="1" customHeight="1">
      <c r="A59" s="209"/>
      <c r="B59" s="86">
        <f>계약현황공개!E43</f>
        <v>0</v>
      </c>
      <c r="C59" s="87"/>
      <c r="D59" s="213">
        <f>계약현황공개!E44</f>
        <v>0</v>
      </c>
      <c r="E59" s="214"/>
      <c r="F59" s="215"/>
    </row>
    <row r="60" spans="1:11" ht="30" hidden="1" customHeight="1">
      <c r="A60" s="73" t="s">
        <v>27</v>
      </c>
      <c r="B60" s="216" t="s">
        <v>72</v>
      </c>
      <c r="C60" s="217"/>
      <c r="D60" s="217"/>
      <c r="E60" s="217"/>
      <c r="F60" s="218"/>
    </row>
    <row r="61" spans="1:11" ht="30" hidden="1" customHeight="1">
      <c r="A61" s="73" t="s">
        <v>26</v>
      </c>
      <c r="B61" s="219" t="s">
        <v>69</v>
      </c>
      <c r="C61" s="220"/>
      <c r="D61" s="220"/>
      <c r="E61" s="220"/>
      <c r="F61" s="221"/>
    </row>
    <row r="62" spans="1:11" ht="25.5" hidden="1" customHeight="1" thickBot="1">
      <c r="A62" s="74" t="s">
        <v>21</v>
      </c>
      <c r="B62" s="205"/>
      <c r="C62" s="206"/>
      <c r="D62" s="206"/>
      <c r="E62" s="206"/>
      <c r="F62" s="207"/>
    </row>
    <row r="63" spans="1:11" ht="33.75" hidden="1" customHeight="1">
      <c r="A63" s="70" t="s">
        <v>14</v>
      </c>
      <c r="B63" s="222">
        <f>계약현황공개!C45</f>
        <v>0</v>
      </c>
      <c r="C63" s="223"/>
      <c r="D63" s="223"/>
      <c r="E63" s="223"/>
      <c r="F63" s="224"/>
    </row>
    <row r="64" spans="1:11" ht="25.5" hidden="1" customHeight="1">
      <c r="A64" s="225" t="s">
        <v>22</v>
      </c>
      <c r="B64" s="228" t="s">
        <v>15</v>
      </c>
      <c r="C64" s="228" t="s">
        <v>55</v>
      </c>
      <c r="D64" s="71" t="s">
        <v>23</v>
      </c>
      <c r="E64" s="71" t="s">
        <v>16</v>
      </c>
      <c r="F64" s="72" t="s">
        <v>73</v>
      </c>
    </row>
    <row r="65" spans="1:11" ht="25.5" hidden="1" customHeight="1">
      <c r="A65" s="226"/>
      <c r="B65" s="229"/>
      <c r="C65" s="229"/>
      <c r="D65" s="71" t="s">
        <v>24</v>
      </c>
      <c r="E65" s="71" t="s">
        <v>17</v>
      </c>
      <c r="F65" s="72" t="s">
        <v>25</v>
      </c>
    </row>
    <row r="66" spans="1:11" ht="25.5" hidden="1" customHeight="1">
      <c r="A66" s="226"/>
      <c r="B66" s="230">
        <f>계약현황공개!C48</f>
        <v>0</v>
      </c>
      <c r="C66" s="232">
        <f>계약현황공개!E48</f>
        <v>0</v>
      </c>
      <c r="D66" s="234">
        <f>계약현황공개!C46</f>
        <v>0</v>
      </c>
      <c r="E66" s="234">
        <f>계약현황공개!E46</f>
        <v>0</v>
      </c>
      <c r="F66" s="236" t="e">
        <f>E66/D66</f>
        <v>#DIV/0!</v>
      </c>
    </row>
    <row r="67" spans="1:11" ht="25.5" hidden="1" customHeight="1">
      <c r="A67" s="227"/>
      <c r="B67" s="231"/>
      <c r="C67" s="233"/>
      <c r="D67" s="235"/>
      <c r="E67" s="235"/>
      <c r="F67" s="237"/>
      <c r="K67" t="s">
        <v>97</v>
      </c>
    </row>
    <row r="68" spans="1:11" ht="25.5" hidden="1" customHeight="1">
      <c r="A68" s="208" t="s">
        <v>18</v>
      </c>
      <c r="B68" s="85" t="s">
        <v>19</v>
      </c>
      <c r="C68" s="85" t="s">
        <v>28</v>
      </c>
      <c r="D68" s="210" t="s">
        <v>20</v>
      </c>
      <c r="E68" s="211"/>
      <c r="F68" s="212"/>
    </row>
    <row r="69" spans="1:11" ht="30" hidden="1" customHeight="1">
      <c r="A69" s="209"/>
      <c r="B69" s="86">
        <f>계약현황공개!E50</f>
        <v>0</v>
      </c>
      <c r="C69" s="87"/>
      <c r="D69" s="213">
        <f>계약현황공개!E51</f>
        <v>0</v>
      </c>
      <c r="E69" s="214"/>
      <c r="F69" s="215"/>
    </row>
    <row r="70" spans="1:11" ht="30" hidden="1" customHeight="1">
      <c r="A70" s="73" t="s">
        <v>27</v>
      </c>
      <c r="B70" s="216" t="s">
        <v>72</v>
      </c>
      <c r="C70" s="217"/>
      <c r="D70" s="217"/>
      <c r="E70" s="217"/>
      <c r="F70" s="218"/>
    </row>
    <row r="71" spans="1:11" ht="30" hidden="1" customHeight="1">
      <c r="A71" s="73" t="s">
        <v>26</v>
      </c>
      <c r="B71" s="219" t="s">
        <v>69</v>
      </c>
      <c r="C71" s="220"/>
      <c r="D71" s="220"/>
      <c r="E71" s="220"/>
      <c r="F71" s="221"/>
    </row>
    <row r="72" spans="1:11" ht="25.5" hidden="1" customHeight="1" thickBot="1">
      <c r="A72" s="74" t="s">
        <v>21</v>
      </c>
      <c r="B72" s="205"/>
      <c r="C72" s="206"/>
      <c r="D72" s="206"/>
      <c r="E72" s="206"/>
      <c r="F72" s="207"/>
    </row>
    <row r="73" spans="1:11" ht="33.75" hidden="1" customHeight="1">
      <c r="A73" s="70" t="s">
        <v>14</v>
      </c>
      <c r="B73" s="222">
        <f>계약현황공개!C52</f>
        <v>0</v>
      </c>
      <c r="C73" s="223"/>
      <c r="D73" s="223"/>
      <c r="E73" s="223"/>
      <c r="F73" s="224"/>
    </row>
    <row r="74" spans="1:11" ht="25.5" hidden="1" customHeight="1">
      <c r="A74" s="225" t="s">
        <v>22</v>
      </c>
      <c r="B74" s="228" t="s">
        <v>15</v>
      </c>
      <c r="C74" s="228" t="s">
        <v>55</v>
      </c>
      <c r="D74" s="71" t="s">
        <v>23</v>
      </c>
      <c r="E74" s="71" t="s">
        <v>16</v>
      </c>
      <c r="F74" s="72" t="s">
        <v>73</v>
      </c>
    </row>
    <row r="75" spans="1:11" ht="25.5" hidden="1" customHeight="1">
      <c r="A75" s="226"/>
      <c r="B75" s="229"/>
      <c r="C75" s="229"/>
      <c r="D75" s="71" t="s">
        <v>24</v>
      </c>
      <c r="E75" s="71" t="s">
        <v>17</v>
      </c>
      <c r="F75" s="72" t="s">
        <v>25</v>
      </c>
    </row>
    <row r="76" spans="1:11" ht="25.5" hidden="1" customHeight="1">
      <c r="A76" s="226"/>
      <c r="B76" s="230">
        <f>계약현황공개!C55</f>
        <v>0</v>
      </c>
      <c r="C76" s="232">
        <f>계약현황공개!E55</f>
        <v>0</v>
      </c>
      <c r="D76" s="234">
        <f>계약현황공개!C53</f>
        <v>0</v>
      </c>
      <c r="E76" s="234">
        <f>계약현황공개!E53</f>
        <v>0</v>
      </c>
      <c r="F76" s="236" t="e">
        <f>E76/D76</f>
        <v>#DIV/0!</v>
      </c>
    </row>
    <row r="77" spans="1:11" ht="25.5" hidden="1" customHeight="1">
      <c r="A77" s="227"/>
      <c r="B77" s="231"/>
      <c r="C77" s="233"/>
      <c r="D77" s="235"/>
      <c r="E77" s="235"/>
      <c r="F77" s="237"/>
      <c r="K77" t="s">
        <v>97</v>
      </c>
    </row>
    <row r="78" spans="1:11" ht="25.5" hidden="1" customHeight="1">
      <c r="A78" s="208" t="s">
        <v>18</v>
      </c>
      <c r="B78" s="85" t="s">
        <v>19</v>
      </c>
      <c r="C78" s="85" t="s">
        <v>28</v>
      </c>
      <c r="D78" s="210" t="s">
        <v>20</v>
      </c>
      <c r="E78" s="211"/>
      <c r="F78" s="212"/>
    </row>
    <row r="79" spans="1:11" ht="30" hidden="1" customHeight="1">
      <c r="A79" s="209"/>
      <c r="B79" s="86">
        <f>계약현황공개!E57</f>
        <v>0</v>
      </c>
      <c r="C79" s="87"/>
      <c r="D79" s="213">
        <f>계약현황공개!E58</f>
        <v>0</v>
      </c>
      <c r="E79" s="214"/>
      <c r="F79" s="215"/>
    </row>
    <row r="80" spans="1:11" ht="30" hidden="1" customHeight="1">
      <c r="A80" s="73" t="s">
        <v>27</v>
      </c>
      <c r="B80" s="216" t="s">
        <v>72</v>
      </c>
      <c r="C80" s="217"/>
      <c r="D80" s="217"/>
      <c r="E80" s="217"/>
      <c r="F80" s="218"/>
    </row>
    <row r="81" spans="1:11" ht="30" hidden="1" customHeight="1">
      <c r="A81" s="73" t="s">
        <v>26</v>
      </c>
      <c r="B81" s="219" t="s">
        <v>69</v>
      </c>
      <c r="C81" s="220"/>
      <c r="D81" s="220"/>
      <c r="E81" s="220"/>
      <c r="F81" s="221"/>
    </row>
    <row r="82" spans="1:11" ht="25.5" hidden="1" customHeight="1" thickBot="1">
      <c r="A82" s="74" t="s">
        <v>21</v>
      </c>
      <c r="B82" s="205"/>
      <c r="C82" s="206"/>
      <c r="D82" s="206"/>
      <c r="E82" s="206"/>
      <c r="F82" s="207"/>
    </row>
    <row r="83" spans="1:11" ht="33.75" hidden="1" customHeight="1">
      <c r="A83" s="70" t="s">
        <v>14</v>
      </c>
      <c r="B83" s="222">
        <f>계약현황공개!C59</f>
        <v>0</v>
      </c>
      <c r="C83" s="223"/>
      <c r="D83" s="223"/>
      <c r="E83" s="223"/>
      <c r="F83" s="224"/>
    </row>
    <row r="84" spans="1:11" ht="25.5" hidden="1" customHeight="1">
      <c r="A84" s="225" t="s">
        <v>22</v>
      </c>
      <c r="B84" s="228" t="s">
        <v>15</v>
      </c>
      <c r="C84" s="228" t="s">
        <v>55</v>
      </c>
      <c r="D84" s="71" t="s">
        <v>23</v>
      </c>
      <c r="E84" s="71" t="s">
        <v>16</v>
      </c>
      <c r="F84" s="72" t="s">
        <v>73</v>
      </c>
    </row>
    <row r="85" spans="1:11" ht="25.5" hidden="1" customHeight="1">
      <c r="A85" s="226"/>
      <c r="B85" s="229"/>
      <c r="C85" s="229"/>
      <c r="D85" s="71" t="s">
        <v>24</v>
      </c>
      <c r="E85" s="71" t="s">
        <v>17</v>
      </c>
      <c r="F85" s="72" t="s">
        <v>25</v>
      </c>
    </row>
    <row r="86" spans="1:11" ht="25.5" hidden="1" customHeight="1">
      <c r="A86" s="226"/>
      <c r="B86" s="230">
        <f>계약현황공개!C62</f>
        <v>0</v>
      </c>
      <c r="C86" s="232">
        <f>계약현황공개!E62</f>
        <v>0</v>
      </c>
      <c r="D86" s="234">
        <f>계약현황공개!C60</f>
        <v>0</v>
      </c>
      <c r="E86" s="234">
        <f>계약현황공개!E60</f>
        <v>0</v>
      </c>
      <c r="F86" s="236" t="e">
        <f>E86/D86</f>
        <v>#DIV/0!</v>
      </c>
    </row>
    <row r="87" spans="1:11" ht="25.5" hidden="1" customHeight="1">
      <c r="A87" s="227"/>
      <c r="B87" s="231"/>
      <c r="C87" s="233"/>
      <c r="D87" s="235"/>
      <c r="E87" s="235"/>
      <c r="F87" s="237"/>
      <c r="K87" t="s">
        <v>97</v>
      </c>
    </row>
    <row r="88" spans="1:11" ht="25.5" hidden="1" customHeight="1">
      <c r="A88" s="208" t="s">
        <v>18</v>
      </c>
      <c r="B88" s="85" t="s">
        <v>19</v>
      </c>
      <c r="C88" s="85" t="s">
        <v>28</v>
      </c>
      <c r="D88" s="210" t="s">
        <v>20</v>
      </c>
      <c r="E88" s="211"/>
      <c r="F88" s="212"/>
    </row>
    <row r="89" spans="1:11" ht="30" hidden="1" customHeight="1">
      <c r="A89" s="209"/>
      <c r="B89" s="86">
        <f>계약현황공개!E64</f>
        <v>0</v>
      </c>
      <c r="C89" s="87"/>
      <c r="D89" s="213">
        <f>계약현황공개!E65</f>
        <v>0</v>
      </c>
      <c r="E89" s="214"/>
      <c r="F89" s="215"/>
    </row>
    <row r="90" spans="1:11" ht="30" hidden="1" customHeight="1">
      <c r="A90" s="73" t="s">
        <v>27</v>
      </c>
      <c r="B90" s="216" t="s">
        <v>72</v>
      </c>
      <c r="C90" s="217"/>
      <c r="D90" s="217"/>
      <c r="E90" s="217"/>
      <c r="F90" s="218"/>
    </row>
    <row r="91" spans="1:11" ht="30" hidden="1" customHeight="1">
      <c r="A91" s="73" t="s">
        <v>26</v>
      </c>
      <c r="B91" s="219" t="s">
        <v>69</v>
      </c>
      <c r="C91" s="220"/>
      <c r="D91" s="220"/>
      <c r="E91" s="220"/>
      <c r="F91" s="221"/>
    </row>
    <row r="92" spans="1:11" ht="25.5" hidden="1" customHeight="1" thickBot="1">
      <c r="A92" s="74" t="s">
        <v>21</v>
      </c>
      <c r="B92" s="205"/>
      <c r="C92" s="206"/>
      <c r="D92" s="206"/>
      <c r="E92" s="206"/>
      <c r="F92" s="207"/>
    </row>
    <row r="93" spans="1:11" ht="33.75" hidden="1" customHeight="1">
      <c r="A93" s="70" t="s">
        <v>14</v>
      </c>
      <c r="B93" s="222">
        <f>계약현황공개!C66</f>
        <v>0</v>
      </c>
      <c r="C93" s="223"/>
      <c r="D93" s="223"/>
      <c r="E93" s="223"/>
      <c r="F93" s="224"/>
    </row>
    <row r="94" spans="1:11" ht="25.5" hidden="1" customHeight="1">
      <c r="A94" s="225" t="s">
        <v>22</v>
      </c>
      <c r="B94" s="228" t="s">
        <v>15</v>
      </c>
      <c r="C94" s="228" t="s">
        <v>55</v>
      </c>
      <c r="D94" s="71" t="s">
        <v>23</v>
      </c>
      <c r="E94" s="71" t="s">
        <v>16</v>
      </c>
      <c r="F94" s="72" t="s">
        <v>73</v>
      </c>
    </row>
    <row r="95" spans="1:11" ht="25.5" hidden="1" customHeight="1">
      <c r="A95" s="226"/>
      <c r="B95" s="229"/>
      <c r="C95" s="229"/>
      <c r="D95" s="71" t="s">
        <v>24</v>
      </c>
      <c r="E95" s="71" t="s">
        <v>17</v>
      </c>
      <c r="F95" s="72" t="s">
        <v>25</v>
      </c>
    </row>
    <row r="96" spans="1:11" ht="25.5" hidden="1" customHeight="1">
      <c r="A96" s="226"/>
      <c r="B96" s="230">
        <f>계약현황공개!C69</f>
        <v>0</v>
      </c>
      <c r="C96" s="232">
        <f>계약현황공개!E69</f>
        <v>0</v>
      </c>
      <c r="D96" s="234">
        <f>계약현황공개!C67</f>
        <v>0</v>
      </c>
      <c r="E96" s="234">
        <f>계약현황공개!E67</f>
        <v>0</v>
      </c>
      <c r="F96" s="236" t="e">
        <f>E96/D96</f>
        <v>#DIV/0!</v>
      </c>
    </row>
    <row r="97" spans="1:11" ht="25.5" hidden="1" customHeight="1">
      <c r="A97" s="227"/>
      <c r="B97" s="231"/>
      <c r="C97" s="233"/>
      <c r="D97" s="235"/>
      <c r="E97" s="235"/>
      <c r="F97" s="237"/>
      <c r="K97" t="s">
        <v>97</v>
      </c>
    </row>
    <row r="98" spans="1:11" ht="25.5" hidden="1" customHeight="1">
      <c r="A98" s="208" t="s">
        <v>18</v>
      </c>
      <c r="B98" s="85" t="s">
        <v>19</v>
      </c>
      <c r="C98" s="85" t="s">
        <v>28</v>
      </c>
      <c r="D98" s="210" t="s">
        <v>20</v>
      </c>
      <c r="E98" s="211"/>
      <c r="F98" s="212"/>
    </row>
    <row r="99" spans="1:11" ht="30" hidden="1" customHeight="1">
      <c r="A99" s="209"/>
      <c r="B99" s="86">
        <f>계약현황공개!E71</f>
        <v>0</v>
      </c>
      <c r="C99" s="87"/>
      <c r="D99" s="213">
        <f>계약현황공개!E72</f>
        <v>0</v>
      </c>
      <c r="E99" s="214"/>
      <c r="F99" s="215"/>
    </row>
    <row r="100" spans="1:11" ht="30" hidden="1" customHeight="1">
      <c r="A100" s="73" t="s">
        <v>27</v>
      </c>
      <c r="B100" s="216" t="s">
        <v>72</v>
      </c>
      <c r="C100" s="217"/>
      <c r="D100" s="217"/>
      <c r="E100" s="217"/>
      <c r="F100" s="218"/>
    </row>
    <row r="101" spans="1:11" ht="30" hidden="1" customHeight="1">
      <c r="A101" s="73" t="s">
        <v>26</v>
      </c>
      <c r="B101" s="219" t="s">
        <v>69</v>
      </c>
      <c r="C101" s="220"/>
      <c r="D101" s="220"/>
      <c r="E101" s="220"/>
      <c r="F101" s="221"/>
    </row>
    <row r="102" spans="1:11" ht="25.5" hidden="1" customHeight="1" thickBot="1">
      <c r="A102" s="74" t="s">
        <v>21</v>
      </c>
      <c r="B102" s="205"/>
      <c r="C102" s="206"/>
      <c r="D102" s="206"/>
      <c r="E102" s="206"/>
      <c r="F102" s="207"/>
    </row>
    <row r="103" spans="1:11" ht="33.75" hidden="1" customHeight="1">
      <c r="A103" s="70" t="s">
        <v>14</v>
      </c>
      <c r="B103" s="222">
        <f>계약현황공개!C73</f>
        <v>0</v>
      </c>
      <c r="C103" s="223"/>
      <c r="D103" s="223"/>
      <c r="E103" s="223"/>
      <c r="F103" s="224"/>
    </row>
    <row r="104" spans="1:11" ht="25.5" hidden="1" customHeight="1">
      <c r="A104" s="225" t="s">
        <v>22</v>
      </c>
      <c r="B104" s="228" t="s">
        <v>15</v>
      </c>
      <c r="C104" s="228" t="s">
        <v>55</v>
      </c>
      <c r="D104" s="71" t="s">
        <v>23</v>
      </c>
      <c r="E104" s="71" t="s">
        <v>16</v>
      </c>
      <c r="F104" s="72" t="s">
        <v>73</v>
      </c>
    </row>
    <row r="105" spans="1:11" ht="25.5" hidden="1" customHeight="1">
      <c r="A105" s="226"/>
      <c r="B105" s="229"/>
      <c r="C105" s="229"/>
      <c r="D105" s="71" t="s">
        <v>24</v>
      </c>
      <c r="E105" s="71" t="s">
        <v>17</v>
      </c>
      <c r="F105" s="72" t="s">
        <v>25</v>
      </c>
    </row>
    <row r="106" spans="1:11" ht="25.5" hidden="1" customHeight="1">
      <c r="A106" s="226"/>
      <c r="B106" s="230">
        <f>계약현황공개!C76</f>
        <v>0</v>
      </c>
      <c r="C106" s="232">
        <f>계약현황공개!E76</f>
        <v>0</v>
      </c>
      <c r="D106" s="234">
        <f>계약현황공개!C74</f>
        <v>0</v>
      </c>
      <c r="E106" s="234">
        <f>계약현황공개!E74</f>
        <v>0</v>
      </c>
      <c r="F106" s="236" t="e">
        <f>E106/D106</f>
        <v>#DIV/0!</v>
      </c>
    </row>
    <row r="107" spans="1:11" ht="25.5" hidden="1" customHeight="1">
      <c r="A107" s="227"/>
      <c r="B107" s="231"/>
      <c r="C107" s="233"/>
      <c r="D107" s="235"/>
      <c r="E107" s="235"/>
      <c r="F107" s="237"/>
      <c r="K107" t="s">
        <v>97</v>
      </c>
    </row>
    <row r="108" spans="1:11" ht="25.5" hidden="1" customHeight="1">
      <c r="A108" s="208" t="s">
        <v>18</v>
      </c>
      <c r="B108" s="85" t="s">
        <v>19</v>
      </c>
      <c r="C108" s="85" t="s">
        <v>28</v>
      </c>
      <c r="D108" s="210" t="s">
        <v>20</v>
      </c>
      <c r="E108" s="211"/>
      <c r="F108" s="212"/>
    </row>
    <row r="109" spans="1:11" ht="30" hidden="1" customHeight="1">
      <c r="A109" s="209"/>
      <c r="B109" s="86">
        <f>계약현황공개!E78</f>
        <v>0</v>
      </c>
      <c r="C109" s="87" t="s">
        <v>110</v>
      </c>
      <c r="D109" s="213">
        <f>계약현황공개!E79</f>
        <v>0</v>
      </c>
      <c r="E109" s="214"/>
      <c r="F109" s="215"/>
    </row>
    <row r="110" spans="1:11" ht="30" hidden="1" customHeight="1">
      <c r="A110" s="73" t="s">
        <v>27</v>
      </c>
      <c r="B110" s="216" t="s">
        <v>72</v>
      </c>
      <c r="C110" s="217"/>
      <c r="D110" s="217"/>
      <c r="E110" s="217"/>
      <c r="F110" s="218"/>
    </row>
    <row r="111" spans="1:11" ht="30" hidden="1" customHeight="1">
      <c r="A111" s="73" t="s">
        <v>26</v>
      </c>
      <c r="B111" s="219" t="s">
        <v>69</v>
      </c>
      <c r="C111" s="220"/>
      <c r="D111" s="220"/>
      <c r="E111" s="220"/>
      <c r="F111" s="221"/>
    </row>
    <row r="112" spans="1:11" ht="25.5" hidden="1" customHeight="1" thickBot="1">
      <c r="A112" s="74" t="s">
        <v>21</v>
      </c>
      <c r="B112" s="205"/>
      <c r="C112" s="206"/>
      <c r="D112" s="206"/>
      <c r="E112" s="206"/>
      <c r="F112" s="207"/>
    </row>
    <row r="113" spans="1:11" ht="33.75" hidden="1" customHeight="1">
      <c r="A113" s="70" t="s">
        <v>14</v>
      </c>
      <c r="B113" s="222">
        <f>계약현황공개!C80</f>
        <v>0</v>
      </c>
      <c r="C113" s="223"/>
      <c r="D113" s="223"/>
      <c r="E113" s="223"/>
      <c r="F113" s="224"/>
    </row>
    <row r="114" spans="1:11" ht="25.5" hidden="1" customHeight="1">
      <c r="A114" s="225" t="s">
        <v>22</v>
      </c>
      <c r="B114" s="228" t="s">
        <v>15</v>
      </c>
      <c r="C114" s="228" t="s">
        <v>55</v>
      </c>
      <c r="D114" s="71" t="s">
        <v>23</v>
      </c>
      <c r="E114" s="71" t="s">
        <v>16</v>
      </c>
      <c r="F114" s="72" t="s">
        <v>73</v>
      </c>
    </row>
    <row r="115" spans="1:11" ht="25.5" hidden="1" customHeight="1">
      <c r="A115" s="226"/>
      <c r="B115" s="229"/>
      <c r="C115" s="229"/>
      <c r="D115" s="71" t="s">
        <v>24</v>
      </c>
      <c r="E115" s="71" t="s">
        <v>17</v>
      </c>
      <c r="F115" s="72" t="s">
        <v>25</v>
      </c>
    </row>
    <row r="116" spans="1:11" ht="25.5" hidden="1" customHeight="1">
      <c r="A116" s="226"/>
      <c r="B116" s="230">
        <f>계약현황공개!C83</f>
        <v>0</v>
      </c>
      <c r="C116" s="232">
        <f>계약현황공개!E83</f>
        <v>0</v>
      </c>
      <c r="D116" s="234">
        <f>계약현황공개!C81</f>
        <v>0</v>
      </c>
      <c r="E116" s="234">
        <f>계약현황공개!E81</f>
        <v>0</v>
      </c>
      <c r="F116" s="236" t="e">
        <f>E116/D116</f>
        <v>#DIV/0!</v>
      </c>
    </row>
    <row r="117" spans="1:11" ht="25.5" hidden="1" customHeight="1">
      <c r="A117" s="227"/>
      <c r="B117" s="231"/>
      <c r="C117" s="233"/>
      <c r="D117" s="235"/>
      <c r="E117" s="235"/>
      <c r="F117" s="237"/>
      <c r="K117" t="s">
        <v>97</v>
      </c>
    </row>
    <row r="118" spans="1:11" ht="25.5" hidden="1" customHeight="1">
      <c r="A118" s="208" t="s">
        <v>18</v>
      </c>
      <c r="B118" s="85" t="s">
        <v>19</v>
      </c>
      <c r="C118" s="85" t="s">
        <v>28</v>
      </c>
      <c r="D118" s="210" t="s">
        <v>20</v>
      </c>
      <c r="E118" s="211"/>
      <c r="F118" s="212"/>
    </row>
    <row r="119" spans="1:11" ht="30" hidden="1" customHeight="1">
      <c r="A119" s="209"/>
      <c r="B119" s="86">
        <f>계약현황공개!E85</f>
        <v>0</v>
      </c>
      <c r="C119" s="87"/>
      <c r="D119" s="213">
        <f>계약현황공개!E86</f>
        <v>0</v>
      </c>
      <c r="E119" s="214"/>
      <c r="F119" s="215"/>
    </row>
    <row r="120" spans="1:11" ht="30" hidden="1" customHeight="1">
      <c r="A120" s="73" t="s">
        <v>27</v>
      </c>
      <c r="B120" s="216" t="s">
        <v>72</v>
      </c>
      <c r="C120" s="217"/>
      <c r="D120" s="217"/>
      <c r="E120" s="217"/>
      <c r="F120" s="218"/>
    </row>
    <row r="121" spans="1:11" ht="30" hidden="1" customHeight="1">
      <c r="A121" s="73" t="s">
        <v>26</v>
      </c>
      <c r="B121" s="219" t="s">
        <v>69</v>
      </c>
      <c r="C121" s="220"/>
      <c r="D121" s="220"/>
      <c r="E121" s="220"/>
      <c r="F121" s="221"/>
    </row>
    <row r="122" spans="1:11" ht="25.5" hidden="1" customHeight="1" thickBot="1">
      <c r="A122" s="74" t="s">
        <v>21</v>
      </c>
      <c r="B122" s="205"/>
      <c r="C122" s="206"/>
      <c r="D122" s="206"/>
      <c r="E122" s="206"/>
      <c r="F122" s="207"/>
    </row>
    <row r="123" spans="1:11" ht="33.75" hidden="1" customHeight="1">
      <c r="A123" s="70" t="s">
        <v>14</v>
      </c>
      <c r="B123" s="222">
        <f>계약현황공개!C87</f>
        <v>0</v>
      </c>
      <c r="C123" s="223"/>
      <c r="D123" s="223"/>
      <c r="E123" s="223"/>
      <c r="F123" s="224"/>
    </row>
    <row r="124" spans="1:11" ht="25.5" hidden="1" customHeight="1">
      <c r="A124" s="225" t="s">
        <v>22</v>
      </c>
      <c r="B124" s="228" t="s">
        <v>15</v>
      </c>
      <c r="C124" s="228" t="s">
        <v>55</v>
      </c>
      <c r="D124" s="71" t="s">
        <v>23</v>
      </c>
      <c r="E124" s="71" t="s">
        <v>16</v>
      </c>
      <c r="F124" s="72" t="s">
        <v>73</v>
      </c>
    </row>
    <row r="125" spans="1:11" ht="25.5" hidden="1" customHeight="1">
      <c r="A125" s="226"/>
      <c r="B125" s="229"/>
      <c r="C125" s="229"/>
      <c r="D125" s="71" t="s">
        <v>24</v>
      </c>
      <c r="E125" s="71" t="s">
        <v>17</v>
      </c>
      <c r="F125" s="72" t="s">
        <v>25</v>
      </c>
    </row>
    <row r="126" spans="1:11" ht="25.5" hidden="1" customHeight="1">
      <c r="A126" s="226"/>
      <c r="B126" s="230">
        <f>계약현황공개!C90</f>
        <v>0</v>
      </c>
      <c r="C126" s="232">
        <f>계약현황공개!E90</f>
        <v>0</v>
      </c>
      <c r="D126" s="234">
        <f>계약현황공개!C88</f>
        <v>0</v>
      </c>
      <c r="E126" s="234">
        <f>계약현황공개!E88</f>
        <v>0</v>
      </c>
      <c r="F126" s="236" t="e">
        <f>E126/D126</f>
        <v>#DIV/0!</v>
      </c>
    </row>
    <row r="127" spans="1:11" ht="25.5" hidden="1" customHeight="1">
      <c r="A127" s="227"/>
      <c r="B127" s="231"/>
      <c r="C127" s="233"/>
      <c r="D127" s="235"/>
      <c r="E127" s="235"/>
      <c r="F127" s="237"/>
      <c r="K127" t="s">
        <v>97</v>
      </c>
    </row>
    <row r="128" spans="1:11" ht="25.5" hidden="1" customHeight="1">
      <c r="A128" s="208" t="s">
        <v>18</v>
      </c>
      <c r="B128" s="85" t="s">
        <v>19</v>
      </c>
      <c r="C128" s="85" t="s">
        <v>28</v>
      </c>
      <c r="D128" s="210" t="s">
        <v>20</v>
      </c>
      <c r="E128" s="211"/>
      <c r="F128" s="212"/>
    </row>
    <row r="129" spans="1:11" ht="30" hidden="1" customHeight="1">
      <c r="A129" s="209"/>
      <c r="B129" s="86">
        <f>계약현황공개!E92</f>
        <v>0</v>
      </c>
      <c r="C129" s="87"/>
      <c r="D129" s="213">
        <f>계약현황공개!E93</f>
        <v>0</v>
      </c>
      <c r="E129" s="214"/>
      <c r="F129" s="215"/>
    </row>
    <row r="130" spans="1:11" ht="30" hidden="1" customHeight="1">
      <c r="A130" s="73" t="s">
        <v>27</v>
      </c>
      <c r="B130" s="216" t="s">
        <v>72</v>
      </c>
      <c r="C130" s="217"/>
      <c r="D130" s="217"/>
      <c r="E130" s="217"/>
      <c r="F130" s="218"/>
    </row>
    <row r="131" spans="1:11" ht="30" hidden="1" customHeight="1">
      <c r="A131" s="73" t="s">
        <v>26</v>
      </c>
      <c r="B131" s="219" t="s">
        <v>69</v>
      </c>
      <c r="C131" s="220"/>
      <c r="D131" s="220"/>
      <c r="E131" s="220"/>
      <c r="F131" s="221"/>
    </row>
    <row r="132" spans="1:11" ht="25.5" hidden="1" customHeight="1" thickBot="1">
      <c r="A132" s="74" t="s">
        <v>21</v>
      </c>
      <c r="B132" s="205"/>
      <c r="C132" s="206"/>
      <c r="D132" s="206"/>
      <c r="E132" s="206"/>
      <c r="F132" s="207"/>
    </row>
    <row r="133" spans="1:11" ht="33.75" hidden="1" customHeight="1">
      <c r="A133" s="70" t="s">
        <v>14</v>
      </c>
      <c r="B133" s="222">
        <f>계약현황공개!C94</f>
        <v>0</v>
      </c>
      <c r="C133" s="223"/>
      <c r="D133" s="223"/>
      <c r="E133" s="223"/>
      <c r="F133" s="224"/>
    </row>
    <row r="134" spans="1:11" ht="25.5" hidden="1" customHeight="1">
      <c r="A134" s="225" t="s">
        <v>22</v>
      </c>
      <c r="B134" s="228" t="s">
        <v>15</v>
      </c>
      <c r="C134" s="228" t="s">
        <v>55</v>
      </c>
      <c r="D134" s="71" t="s">
        <v>23</v>
      </c>
      <c r="E134" s="71" t="s">
        <v>16</v>
      </c>
      <c r="F134" s="72" t="s">
        <v>73</v>
      </c>
    </row>
    <row r="135" spans="1:11" ht="25.5" hidden="1" customHeight="1">
      <c r="A135" s="226"/>
      <c r="B135" s="229"/>
      <c r="C135" s="229"/>
      <c r="D135" s="71" t="s">
        <v>24</v>
      </c>
      <c r="E135" s="71" t="s">
        <v>17</v>
      </c>
      <c r="F135" s="72" t="s">
        <v>25</v>
      </c>
    </row>
    <row r="136" spans="1:11" ht="25.5" hidden="1" customHeight="1">
      <c r="A136" s="226"/>
      <c r="B136" s="230">
        <f>계약현황공개!C97</f>
        <v>0</v>
      </c>
      <c r="C136" s="232">
        <f>계약현황공개!E97</f>
        <v>0</v>
      </c>
      <c r="D136" s="234">
        <f>계약현황공개!C95</f>
        <v>0</v>
      </c>
      <c r="E136" s="234">
        <f>계약현황공개!E95</f>
        <v>0</v>
      </c>
      <c r="F136" s="236" t="e">
        <f>E136/D136</f>
        <v>#DIV/0!</v>
      </c>
    </row>
    <row r="137" spans="1:11" ht="25.5" hidden="1" customHeight="1">
      <c r="A137" s="227"/>
      <c r="B137" s="231"/>
      <c r="C137" s="233"/>
      <c r="D137" s="235"/>
      <c r="E137" s="235"/>
      <c r="F137" s="237"/>
      <c r="K137" t="s">
        <v>97</v>
      </c>
    </row>
    <row r="138" spans="1:11" ht="25.5" hidden="1" customHeight="1">
      <c r="A138" s="208" t="s">
        <v>18</v>
      </c>
      <c r="B138" s="85" t="s">
        <v>19</v>
      </c>
      <c r="C138" s="85" t="s">
        <v>28</v>
      </c>
      <c r="D138" s="210" t="s">
        <v>20</v>
      </c>
      <c r="E138" s="211"/>
      <c r="F138" s="212"/>
    </row>
    <row r="139" spans="1:11" ht="30" hidden="1" customHeight="1">
      <c r="A139" s="209"/>
      <c r="B139" s="86">
        <f>계약현황공개!E99</f>
        <v>0</v>
      </c>
      <c r="C139" s="87" t="s">
        <v>111</v>
      </c>
      <c r="D139" s="213">
        <f>계약현황공개!E100</f>
        <v>0</v>
      </c>
      <c r="E139" s="214"/>
      <c r="F139" s="215"/>
    </row>
    <row r="140" spans="1:11" ht="30" hidden="1" customHeight="1">
      <c r="A140" s="73" t="s">
        <v>27</v>
      </c>
      <c r="B140" s="216" t="s">
        <v>72</v>
      </c>
      <c r="C140" s="217"/>
      <c r="D140" s="217"/>
      <c r="E140" s="217"/>
      <c r="F140" s="218"/>
    </row>
    <row r="141" spans="1:11" ht="30" hidden="1" customHeight="1">
      <c r="A141" s="73" t="s">
        <v>26</v>
      </c>
      <c r="B141" s="219" t="s">
        <v>69</v>
      </c>
      <c r="C141" s="220"/>
      <c r="D141" s="220"/>
      <c r="E141" s="220"/>
      <c r="F141" s="221"/>
    </row>
    <row r="142" spans="1:11" ht="25.5" hidden="1" customHeight="1" thickBot="1">
      <c r="A142" s="74" t="s">
        <v>21</v>
      </c>
      <c r="B142" s="205"/>
      <c r="C142" s="206"/>
      <c r="D142" s="206"/>
      <c r="E142" s="206"/>
      <c r="F142" s="207"/>
    </row>
    <row r="143" spans="1:11" ht="33.75" hidden="1" customHeight="1">
      <c r="A143" s="70" t="s">
        <v>14</v>
      </c>
      <c r="B143" s="222">
        <f>계약현황공개!C101</f>
        <v>0</v>
      </c>
      <c r="C143" s="223"/>
      <c r="D143" s="223"/>
      <c r="E143" s="223"/>
      <c r="F143" s="224"/>
    </row>
    <row r="144" spans="1:11" ht="25.5" hidden="1" customHeight="1">
      <c r="A144" s="225" t="s">
        <v>22</v>
      </c>
      <c r="B144" s="228" t="s">
        <v>15</v>
      </c>
      <c r="C144" s="228" t="s">
        <v>55</v>
      </c>
      <c r="D144" s="71" t="s">
        <v>23</v>
      </c>
      <c r="E144" s="71" t="s">
        <v>16</v>
      </c>
      <c r="F144" s="72" t="s">
        <v>73</v>
      </c>
    </row>
    <row r="145" spans="1:11" ht="25.5" hidden="1" customHeight="1">
      <c r="A145" s="226"/>
      <c r="B145" s="229"/>
      <c r="C145" s="229"/>
      <c r="D145" s="71" t="s">
        <v>24</v>
      </c>
      <c r="E145" s="71" t="s">
        <v>17</v>
      </c>
      <c r="F145" s="72" t="s">
        <v>25</v>
      </c>
    </row>
    <row r="146" spans="1:11" ht="25.5" hidden="1" customHeight="1">
      <c r="A146" s="226"/>
      <c r="B146" s="230">
        <f>계약현황공개!C104</f>
        <v>0</v>
      </c>
      <c r="C146" s="232">
        <f>계약현황공개!E104</f>
        <v>0</v>
      </c>
      <c r="D146" s="234">
        <f>계약현황공개!C102</f>
        <v>0</v>
      </c>
      <c r="E146" s="234">
        <f>계약현황공개!E102</f>
        <v>0</v>
      </c>
      <c r="F146" s="236" t="e">
        <f>E146/D146</f>
        <v>#DIV/0!</v>
      </c>
    </row>
    <row r="147" spans="1:11" ht="25.5" hidden="1" customHeight="1">
      <c r="A147" s="227"/>
      <c r="B147" s="231"/>
      <c r="C147" s="233"/>
      <c r="D147" s="235"/>
      <c r="E147" s="235"/>
      <c r="F147" s="237"/>
      <c r="K147" t="s">
        <v>97</v>
      </c>
    </row>
    <row r="148" spans="1:11" ht="25.5" hidden="1" customHeight="1">
      <c r="A148" s="208" t="s">
        <v>18</v>
      </c>
      <c r="B148" s="85" t="s">
        <v>19</v>
      </c>
      <c r="C148" s="85" t="s">
        <v>28</v>
      </c>
      <c r="D148" s="210" t="s">
        <v>20</v>
      </c>
      <c r="E148" s="211"/>
      <c r="F148" s="212"/>
    </row>
    <row r="149" spans="1:11" ht="30" hidden="1" customHeight="1">
      <c r="A149" s="209"/>
      <c r="B149" s="86">
        <f>계약현황공개!E106</f>
        <v>0</v>
      </c>
      <c r="C149" s="87" t="s">
        <v>112</v>
      </c>
      <c r="D149" s="213">
        <f>계약현황공개!E107</f>
        <v>0</v>
      </c>
      <c r="E149" s="214"/>
      <c r="F149" s="215"/>
    </row>
    <row r="150" spans="1:11" ht="30" hidden="1" customHeight="1">
      <c r="A150" s="73" t="s">
        <v>27</v>
      </c>
      <c r="B150" s="216" t="s">
        <v>72</v>
      </c>
      <c r="C150" s="217"/>
      <c r="D150" s="217"/>
      <c r="E150" s="217"/>
      <c r="F150" s="218"/>
    </row>
    <row r="151" spans="1:11" ht="30" hidden="1" customHeight="1">
      <c r="A151" s="73" t="s">
        <v>26</v>
      </c>
      <c r="B151" s="219" t="s">
        <v>69</v>
      </c>
      <c r="C151" s="220"/>
      <c r="D151" s="220"/>
      <c r="E151" s="220"/>
      <c r="F151" s="221"/>
    </row>
    <row r="152" spans="1:11" ht="25.5" hidden="1" customHeight="1" thickBot="1">
      <c r="A152" s="74" t="s">
        <v>21</v>
      </c>
      <c r="B152" s="205"/>
      <c r="C152" s="206"/>
      <c r="D152" s="206"/>
      <c r="E152" s="206"/>
      <c r="F152" s="207"/>
    </row>
    <row r="153" spans="1:11" ht="33.75" hidden="1" customHeight="1">
      <c r="A153" s="70" t="s">
        <v>14</v>
      </c>
      <c r="B153" s="222">
        <f>계약현황공개!C108</f>
        <v>0</v>
      </c>
      <c r="C153" s="223"/>
      <c r="D153" s="223"/>
      <c r="E153" s="223"/>
      <c r="F153" s="224"/>
    </row>
    <row r="154" spans="1:11" ht="25.5" hidden="1" customHeight="1">
      <c r="A154" s="225" t="s">
        <v>22</v>
      </c>
      <c r="B154" s="228" t="s">
        <v>15</v>
      </c>
      <c r="C154" s="228" t="s">
        <v>55</v>
      </c>
      <c r="D154" s="71" t="s">
        <v>23</v>
      </c>
      <c r="E154" s="71" t="s">
        <v>16</v>
      </c>
      <c r="F154" s="72" t="s">
        <v>73</v>
      </c>
    </row>
    <row r="155" spans="1:11" ht="25.5" hidden="1" customHeight="1">
      <c r="A155" s="226"/>
      <c r="B155" s="229"/>
      <c r="C155" s="229"/>
      <c r="D155" s="71" t="s">
        <v>24</v>
      </c>
      <c r="E155" s="71" t="s">
        <v>17</v>
      </c>
      <c r="F155" s="72" t="s">
        <v>25</v>
      </c>
    </row>
    <row r="156" spans="1:11" ht="25.5" hidden="1" customHeight="1">
      <c r="A156" s="226"/>
      <c r="B156" s="230">
        <f>계약현황공개!C111</f>
        <v>0</v>
      </c>
      <c r="C156" s="232">
        <f>계약현황공개!E111</f>
        <v>0</v>
      </c>
      <c r="D156" s="234">
        <f>계약현황공개!C109</f>
        <v>0</v>
      </c>
      <c r="E156" s="234">
        <f>계약현황공개!E109</f>
        <v>0</v>
      </c>
      <c r="F156" s="236" t="e">
        <f>E156/D156</f>
        <v>#DIV/0!</v>
      </c>
    </row>
    <row r="157" spans="1:11" ht="25.5" hidden="1" customHeight="1">
      <c r="A157" s="227"/>
      <c r="B157" s="231"/>
      <c r="C157" s="233"/>
      <c r="D157" s="235"/>
      <c r="E157" s="235"/>
      <c r="F157" s="237"/>
      <c r="K157" t="s">
        <v>97</v>
      </c>
    </row>
    <row r="158" spans="1:11" ht="25.5" hidden="1" customHeight="1">
      <c r="A158" s="208" t="s">
        <v>18</v>
      </c>
      <c r="B158" s="85" t="s">
        <v>19</v>
      </c>
      <c r="C158" s="85" t="s">
        <v>28</v>
      </c>
      <c r="D158" s="210" t="s">
        <v>20</v>
      </c>
      <c r="E158" s="211"/>
      <c r="F158" s="212"/>
    </row>
    <row r="159" spans="1:11" ht="30" hidden="1" customHeight="1">
      <c r="A159" s="209"/>
      <c r="B159" s="86">
        <f>계약현황공개!E113</f>
        <v>0</v>
      </c>
      <c r="C159" s="87"/>
      <c r="D159" s="213">
        <f>계약현황공개!E114</f>
        <v>0</v>
      </c>
      <c r="E159" s="214"/>
      <c r="F159" s="215"/>
    </row>
    <row r="160" spans="1:11" ht="30" hidden="1" customHeight="1">
      <c r="A160" s="73" t="s">
        <v>27</v>
      </c>
      <c r="B160" s="216" t="s">
        <v>72</v>
      </c>
      <c r="C160" s="217"/>
      <c r="D160" s="217"/>
      <c r="E160" s="217"/>
      <c r="F160" s="218"/>
    </row>
    <row r="161" spans="1:6" ht="30" hidden="1" customHeight="1">
      <c r="A161" s="73" t="s">
        <v>26</v>
      </c>
      <c r="B161" s="219" t="s">
        <v>69</v>
      </c>
      <c r="C161" s="220"/>
      <c r="D161" s="220"/>
      <c r="E161" s="220"/>
      <c r="F161" s="221"/>
    </row>
    <row r="162" spans="1:6" ht="25.5" hidden="1" customHeight="1" thickBot="1">
      <c r="A162" s="74" t="s">
        <v>21</v>
      </c>
      <c r="B162" s="205"/>
      <c r="C162" s="206"/>
      <c r="D162" s="206"/>
      <c r="E162" s="206"/>
      <c r="F162" s="207"/>
    </row>
  </sheetData>
  <mergeCells count="241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12:F1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62:F6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A18:A19"/>
    <mergeCell ref="B20:F20"/>
    <mergeCell ref="B21:F21"/>
    <mergeCell ref="B22:F22"/>
    <mergeCell ref="D18:F18"/>
    <mergeCell ref="D19:F19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22:F122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4"/>
  <sheetViews>
    <sheetView showGridLines="0" zoomScaleNormal="100" workbookViewId="0">
      <pane ySplit="3" topLeftCell="A4" activePane="bottomLeft" state="frozen"/>
      <selection activeCell="A3" sqref="A3:A4"/>
      <selection pane="bottomLeft" activeCell="F14" sqref="F14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56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69</v>
      </c>
      <c r="B2" s="14"/>
      <c r="C2" s="14"/>
      <c r="D2" s="15"/>
      <c r="E2" s="15"/>
      <c r="F2" s="15"/>
      <c r="G2" s="15"/>
      <c r="H2" s="15"/>
      <c r="I2" s="16" t="s">
        <v>98</v>
      </c>
      <c r="J2" s="15"/>
      <c r="K2" s="15"/>
      <c r="L2" s="15"/>
    </row>
    <row r="3" spans="1:12" ht="35.25" customHeight="1" thickBot="1">
      <c r="A3" s="38" t="s">
        <v>29</v>
      </c>
      <c r="B3" s="39" t="s">
        <v>30</v>
      </c>
      <c r="C3" s="40" t="s">
        <v>94</v>
      </c>
      <c r="D3" s="40" t="s">
        <v>0</v>
      </c>
      <c r="E3" s="130" t="s">
        <v>100</v>
      </c>
      <c r="F3" s="40" t="s">
        <v>31</v>
      </c>
      <c r="G3" s="40" t="s">
        <v>32</v>
      </c>
      <c r="H3" s="40" t="s">
        <v>33</v>
      </c>
      <c r="I3" s="41" t="s">
        <v>1</v>
      </c>
    </row>
    <row r="4" spans="1:12" customFormat="1" ht="24" customHeight="1" thickTop="1" thickBot="1">
      <c r="A4" s="167"/>
      <c r="B4" s="168"/>
      <c r="C4" s="169" t="s">
        <v>106</v>
      </c>
      <c r="D4" s="136"/>
      <c r="E4" s="170"/>
      <c r="F4" s="171"/>
      <c r="G4" s="171"/>
      <c r="H4" s="171"/>
      <c r="I4" s="172"/>
      <c r="J4" s="20"/>
      <c r="K4" s="20"/>
      <c r="L4" s="20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I13" sqref="I13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69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98</v>
      </c>
    </row>
    <row r="3" spans="1:13" ht="35.25" customHeight="1" thickBot="1">
      <c r="A3" s="38" t="s">
        <v>29</v>
      </c>
      <c r="B3" s="39" t="s">
        <v>30</v>
      </c>
      <c r="C3" s="40" t="s">
        <v>58</v>
      </c>
      <c r="D3" s="40" t="s">
        <v>57</v>
      </c>
      <c r="E3" s="39" t="s">
        <v>0</v>
      </c>
      <c r="F3" s="39" t="s">
        <v>101</v>
      </c>
      <c r="G3" s="39" t="s">
        <v>102</v>
      </c>
      <c r="H3" s="39" t="s">
        <v>103</v>
      </c>
      <c r="I3" s="39" t="s">
        <v>104</v>
      </c>
      <c r="J3" s="40" t="s">
        <v>31</v>
      </c>
      <c r="K3" s="40" t="s">
        <v>32</v>
      </c>
      <c r="L3" s="40" t="s">
        <v>33</v>
      </c>
      <c r="M3" s="41" t="s">
        <v>1</v>
      </c>
    </row>
    <row r="4" spans="1:13" s="82" customFormat="1" ht="24" customHeight="1" thickTop="1">
      <c r="A4" s="162" t="s">
        <v>147</v>
      </c>
      <c r="B4" s="160" t="s">
        <v>154</v>
      </c>
      <c r="C4" s="163" t="s">
        <v>155</v>
      </c>
      <c r="D4" s="124" t="s">
        <v>156</v>
      </c>
      <c r="E4" s="164" t="s">
        <v>157</v>
      </c>
      <c r="F4" s="125">
        <v>2210000</v>
      </c>
      <c r="G4" s="165"/>
      <c r="H4" s="166"/>
      <c r="I4" s="161">
        <f>F4+G4+H4</f>
        <v>2210000</v>
      </c>
      <c r="J4" s="124" t="s">
        <v>68</v>
      </c>
      <c r="K4" s="124" t="s">
        <v>151</v>
      </c>
      <c r="L4" s="124" t="s">
        <v>152</v>
      </c>
      <c r="M4" s="123"/>
    </row>
    <row r="5" spans="1:13" s="82" customFormat="1" ht="24" customHeight="1" thickBot="1">
      <c r="A5" s="238" t="s">
        <v>147</v>
      </c>
      <c r="B5" s="239" t="s">
        <v>154</v>
      </c>
      <c r="C5" s="240" t="s">
        <v>158</v>
      </c>
      <c r="D5" s="241" t="s">
        <v>156</v>
      </c>
      <c r="E5" s="242" t="s">
        <v>157</v>
      </c>
      <c r="F5" s="243">
        <v>11000000</v>
      </c>
      <c r="G5" s="244"/>
      <c r="H5" s="244"/>
      <c r="I5" s="243">
        <f>F5+G5+H5</f>
        <v>11000000</v>
      </c>
      <c r="J5" s="241" t="s">
        <v>69</v>
      </c>
      <c r="K5" s="241" t="s">
        <v>151</v>
      </c>
      <c r="L5" s="241" t="s">
        <v>152</v>
      </c>
      <c r="M5" s="131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8" sqref="D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85" t="s">
        <v>74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6.25" thickBot="1">
      <c r="A2" s="23" t="s">
        <v>69</v>
      </c>
      <c r="B2" s="7"/>
      <c r="C2" s="8"/>
      <c r="D2" s="6"/>
      <c r="E2" s="6"/>
      <c r="F2" s="9"/>
      <c r="G2" s="9"/>
      <c r="H2" s="9"/>
      <c r="I2" s="9"/>
      <c r="J2" s="186" t="s">
        <v>105</v>
      </c>
      <c r="K2" s="186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75</v>
      </c>
      <c r="E3" s="52" t="s">
        <v>76</v>
      </c>
      <c r="F3" s="52" t="s">
        <v>77</v>
      </c>
      <c r="G3" s="52" t="s">
        <v>78</v>
      </c>
      <c r="H3" s="52" t="s">
        <v>79</v>
      </c>
      <c r="I3" s="52" t="s">
        <v>80</v>
      </c>
      <c r="J3" s="52" t="s">
        <v>81</v>
      </c>
      <c r="K3" s="53" t="s">
        <v>1</v>
      </c>
    </row>
    <row r="4" spans="1:11" ht="24" customHeight="1" thickTop="1" thickBot="1">
      <c r="A4" s="42"/>
      <c r="B4" s="43"/>
      <c r="C4" s="44" t="s">
        <v>106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85" t="s">
        <v>82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2" ht="32.25" thickBot="1">
      <c r="A2" s="23" t="s">
        <v>69</v>
      </c>
      <c r="B2" s="23"/>
      <c r="C2" s="24"/>
      <c r="D2" s="25"/>
      <c r="E2" s="25"/>
      <c r="F2" s="26"/>
      <c r="G2" s="26"/>
      <c r="H2" s="26"/>
      <c r="I2" s="26"/>
      <c r="J2" s="186" t="s">
        <v>105</v>
      </c>
      <c r="K2" s="186"/>
    </row>
    <row r="3" spans="1:12" s="29" customFormat="1" ht="35.25" customHeight="1" thickBot="1">
      <c r="A3" s="51" t="s">
        <v>83</v>
      </c>
      <c r="B3" s="52" t="s">
        <v>84</v>
      </c>
      <c r="C3" s="52" t="s">
        <v>85</v>
      </c>
      <c r="D3" s="52" t="s">
        <v>86</v>
      </c>
      <c r="E3" s="52" t="s">
        <v>87</v>
      </c>
      <c r="F3" s="52" t="s">
        <v>88</v>
      </c>
      <c r="G3" s="52" t="s">
        <v>89</v>
      </c>
      <c r="H3" s="52" t="s">
        <v>90</v>
      </c>
      <c r="I3" s="52" t="s">
        <v>91</v>
      </c>
      <c r="J3" s="52" t="s">
        <v>92</v>
      </c>
      <c r="K3" s="53" t="s">
        <v>93</v>
      </c>
      <c r="L3" s="27"/>
    </row>
    <row r="4" spans="1:12" s="29" customFormat="1" ht="24" customHeight="1" thickTop="1" thickBot="1">
      <c r="A4" s="42"/>
      <c r="B4" s="43"/>
      <c r="C4" s="44" t="s">
        <v>109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0"/>
  <sheetViews>
    <sheetView zoomScaleNormal="100" workbookViewId="0">
      <selection activeCell="H4" sqref="H4:H18"/>
    </sheetView>
  </sheetViews>
  <sheetFormatPr defaultRowHeight="13.5"/>
  <cols>
    <col min="1" max="1" width="41.44140625" style="4" customWidth="1"/>
    <col min="2" max="2" width="17.77734375" style="145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87" t="s">
        <v>4</v>
      </c>
      <c r="B1" s="187"/>
      <c r="C1" s="187"/>
      <c r="D1" s="187"/>
      <c r="E1" s="187"/>
      <c r="F1" s="187"/>
      <c r="G1" s="187"/>
      <c r="H1" s="187"/>
      <c r="I1" s="187"/>
    </row>
    <row r="2" spans="1:11" s="30" customFormat="1" ht="32.25" thickBot="1">
      <c r="A2" s="31" t="s">
        <v>69</v>
      </c>
      <c r="B2" s="141"/>
      <c r="C2" s="32"/>
      <c r="D2" s="32"/>
      <c r="E2" s="32"/>
      <c r="F2" s="33"/>
      <c r="G2" s="33"/>
      <c r="H2" s="188" t="s">
        <v>105</v>
      </c>
      <c r="I2" s="188"/>
    </row>
    <row r="3" spans="1:11" ht="35.25" customHeight="1">
      <c r="A3" s="104" t="s">
        <v>3</v>
      </c>
      <c r="B3" s="142" t="s">
        <v>13</v>
      </c>
      <c r="C3" s="105" t="s">
        <v>5</v>
      </c>
      <c r="D3" s="105" t="s">
        <v>6</v>
      </c>
      <c r="E3" s="105" t="s">
        <v>7</v>
      </c>
      <c r="F3" s="105" t="s">
        <v>8</v>
      </c>
      <c r="G3" s="106" t="s">
        <v>43</v>
      </c>
      <c r="H3" s="105" t="s">
        <v>12</v>
      </c>
      <c r="I3" s="107" t="s">
        <v>9</v>
      </c>
    </row>
    <row r="4" spans="1:11" ht="23.25" customHeight="1">
      <c r="A4" s="152" t="s">
        <v>121</v>
      </c>
      <c r="B4" s="100" t="s">
        <v>135</v>
      </c>
      <c r="C4" s="99">
        <v>5520000</v>
      </c>
      <c r="D4" s="98" t="s">
        <v>159</v>
      </c>
      <c r="E4" s="98" t="s">
        <v>162</v>
      </c>
      <c r="F4" s="98" t="s">
        <v>163</v>
      </c>
      <c r="G4" s="97" t="s">
        <v>113</v>
      </c>
      <c r="H4" s="97" t="s">
        <v>113</v>
      </c>
      <c r="I4" s="94"/>
    </row>
    <row r="5" spans="1:11" ht="23.25" customHeight="1">
      <c r="A5" s="152" t="s">
        <v>122</v>
      </c>
      <c r="B5" s="100" t="s">
        <v>141</v>
      </c>
      <c r="C5" s="99">
        <v>8712000</v>
      </c>
      <c r="D5" s="98" t="s">
        <v>160</v>
      </c>
      <c r="E5" s="98" t="s">
        <v>162</v>
      </c>
      <c r="F5" s="98" t="s">
        <v>163</v>
      </c>
      <c r="G5" s="97" t="s">
        <v>113</v>
      </c>
      <c r="H5" s="97" t="s">
        <v>113</v>
      </c>
      <c r="I5" s="101"/>
    </row>
    <row r="6" spans="1:11" ht="23.25" customHeight="1">
      <c r="A6" s="152" t="s">
        <v>123</v>
      </c>
      <c r="B6" s="100" t="s">
        <v>136</v>
      </c>
      <c r="C6" s="99">
        <v>14928000</v>
      </c>
      <c r="D6" s="98" t="s">
        <v>161</v>
      </c>
      <c r="E6" s="98" t="s">
        <v>162</v>
      </c>
      <c r="F6" s="98" t="s">
        <v>163</v>
      </c>
      <c r="G6" s="97" t="s">
        <v>113</v>
      </c>
      <c r="H6" s="97" t="s">
        <v>113</v>
      </c>
      <c r="I6" s="101"/>
    </row>
    <row r="7" spans="1:11" ht="23.25" customHeight="1">
      <c r="A7" s="153" t="s">
        <v>124</v>
      </c>
      <c r="B7" s="100" t="s">
        <v>137</v>
      </c>
      <c r="C7" s="99">
        <v>6600000</v>
      </c>
      <c r="D7" s="98" t="s">
        <v>160</v>
      </c>
      <c r="E7" s="98" t="s">
        <v>162</v>
      </c>
      <c r="F7" s="98" t="s">
        <v>163</v>
      </c>
      <c r="G7" s="97" t="s">
        <v>113</v>
      </c>
      <c r="H7" s="97" t="s">
        <v>113</v>
      </c>
      <c r="I7" s="101"/>
    </row>
    <row r="8" spans="1:11" ht="23.25" customHeight="1">
      <c r="A8" s="153" t="s">
        <v>125</v>
      </c>
      <c r="B8" s="100" t="s">
        <v>137</v>
      </c>
      <c r="C8" s="99">
        <v>3322200</v>
      </c>
      <c r="D8" s="98" t="s">
        <v>160</v>
      </c>
      <c r="E8" s="98" t="s">
        <v>162</v>
      </c>
      <c r="F8" s="98" t="s">
        <v>163</v>
      </c>
      <c r="G8" s="97" t="s">
        <v>113</v>
      </c>
      <c r="H8" s="97" t="s">
        <v>113</v>
      </c>
      <c r="I8" s="101"/>
      <c r="K8" s="89"/>
    </row>
    <row r="9" spans="1:11" ht="23.25" customHeight="1">
      <c r="A9" s="152" t="s">
        <v>126</v>
      </c>
      <c r="B9" s="100" t="s">
        <v>142</v>
      </c>
      <c r="C9" s="99">
        <v>1620000</v>
      </c>
      <c r="D9" s="98" t="s">
        <v>159</v>
      </c>
      <c r="E9" s="98" t="s">
        <v>162</v>
      </c>
      <c r="F9" s="98" t="s">
        <v>163</v>
      </c>
      <c r="G9" s="97" t="s">
        <v>113</v>
      </c>
      <c r="H9" s="97" t="s">
        <v>113</v>
      </c>
      <c r="I9" s="101"/>
    </row>
    <row r="10" spans="1:11" ht="23.25" customHeight="1">
      <c r="A10" s="151" t="s">
        <v>127</v>
      </c>
      <c r="B10" s="95" t="s">
        <v>138</v>
      </c>
      <c r="C10" s="37">
        <v>11880000</v>
      </c>
      <c r="D10" s="97" t="s">
        <v>159</v>
      </c>
      <c r="E10" s="98" t="s">
        <v>162</v>
      </c>
      <c r="F10" s="98" t="s">
        <v>163</v>
      </c>
      <c r="G10" s="97" t="s">
        <v>113</v>
      </c>
      <c r="H10" s="97" t="s">
        <v>113</v>
      </c>
      <c r="I10" s="94"/>
    </row>
    <row r="11" spans="1:11" ht="23.25" customHeight="1">
      <c r="A11" s="152" t="s">
        <v>128</v>
      </c>
      <c r="B11" s="100" t="s">
        <v>139</v>
      </c>
      <c r="C11" s="99">
        <v>12650400</v>
      </c>
      <c r="D11" s="98" t="s">
        <v>159</v>
      </c>
      <c r="E11" s="98" t="s">
        <v>162</v>
      </c>
      <c r="F11" s="98" t="s">
        <v>163</v>
      </c>
      <c r="G11" s="97" t="s">
        <v>113</v>
      </c>
      <c r="H11" s="97" t="s">
        <v>120</v>
      </c>
      <c r="I11" s="94"/>
    </row>
    <row r="12" spans="1:11" ht="23.25" hidden="1" customHeight="1">
      <c r="A12" s="159" t="s">
        <v>133</v>
      </c>
      <c r="B12" s="143" t="s">
        <v>140</v>
      </c>
      <c r="C12" s="93">
        <v>6600000</v>
      </c>
      <c r="D12" s="92" t="s">
        <v>159</v>
      </c>
      <c r="E12" s="98" t="s">
        <v>162</v>
      </c>
      <c r="F12" s="98" t="s">
        <v>163</v>
      </c>
      <c r="G12" s="97"/>
      <c r="H12" s="97"/>
      <c r="I12" s="94"/>
    </row>
    <row r="13" spans="1:11" ht="23.25" customHeight="1">
      <c r="A13" s="151" t="s">
        <v>129</v>
      </c>
      <c r="B13" s="95" t="s">
        <v>142</v>
      </c>
      <c r="C13" s="37">
        <v>6480000</v>
      </c>
      <c r="D13" s="97" t="s">
        <v>159</v>
      </c>
      <c r="E13" s="98" t="s">
        <v>162</v>
      </c>
      <c r="F13" s="98" t="s">
        <v>163</v>
      </c>
      <c r="G13" s="97" t="s">
        <v>113</v>
      </c>
      <c r="H13" s="97" t="s">
        <v>120</v>
      </c>
      <c r="I13" s="94"/>
    </row>
    <row r="14" spans="1:11" ht="23.25" customHeight="1">
      <c r="A14" s="152" t="s">
        <v>130</v>
      </c>
      <c r="B14" s="100" t="s">
        <v>143</v>
      </c>
      <c r="C14" s="99">
        <v>4620000</v>
      </c>
      <c r="D14" s="98" t="s">
        <v>159</v>
      </c>
      <c r="E14" s="98" t="s">
        <v>162</v>
      </c>
      <c r="F14" s="98" t="s">
        <v>163</v>
      </c>
      <c r="G14" s="97" t="s">
        <v>113</v>
      </c>
      <c r="H14" s="97" t="s">
        <v>120</v>
      </c>
      <c r="I14" s="101"/>
    </row>
    <row r="15" spans="1:11" ht="23.25" customHeight="1">
      <c r="A15" s="153" t="s">
        <v>131</v>
      </c>
      <c r="B15" s="143" t="s">
        <v>146</v>
      </c>
      <c r="C15" s="93">
        <v>1093919990</v>
      </c>
      <c r="D15" s="92" t="s">
        <v>165</v>
      </c>
      <c r="E15" s="98" t="s">
        <v>162</v>
      </c>
      <c r="F15" s="98" t="s">
        <v>163</v>
      </c>
      <c r="G15" s="97" t="s">
        <v>113</v>
      </c>
      <c r="H15" s="97" t="s">
        <v>113</v>
      </c>
      <c r="I15" s="94"/>
    </row>
    <row r="16" spans="1:11" ht="21" customHeight="1">
      <c r="A16" s="102" t="s">
        <v>134</v>
      </c>
      <c r="B16" s="143" t="s">
        <v>145</v>
      </c>
      <c r="C16" s="93">
        <v>240989000</v>
      </c>
      <c r="D16" s="120" t="s">
        <v>166</v>
      </c>
      <c r="E16" s="98" t="s">
        <v>162</v>
      </c>
      <c r="F16" s="98" t="s">
        <v>163</v>
      </c>
      <c r="G16" s="97" t="s">
        <v>113</v>
      </c>
      <c r="H16" s="97" t="s">
        <v>113</v>
      </c>
      <c r="I16" s="94"/>
    </row>
    <row r="17" spans="1:9" ht="23.25" customHeight="1">
      <c r="A17" s="150" t="s">
        <v>132</v>
      </c>
      <c r="B17" s="95" t="s">
        <v>144</v>
      </c>
      <c r="C17" s="37">
        <v>41400000</v>
      </c>
      <c r="D17" s="97" t="s">
        <v>167</v>
      </c>
      <c r="E17" s="98" t="s">
        <v>164</v>
      </c>
      <c r="F17" s="98" t="s">
        <v>163</v>
      </c>
      <c r="G17" s="97" t="s">
        <v>113</v>
      </c>
      <c r="H17" s="97" t="s">
        <v>113</v>
      </c>
      <c r="I17" s="94"/>
    </row>
    <row r="18" spans="1:9" ht="21" customHeight="1" thickBot="1">
      <c r="A18" s="119" t="s">
        <v>114</v>
      </c>
      <c r="B18" s="144" t="s">
        <v>115</v>
      </c>
      <c r="C18" s="113">
        <v>5470000</v>
      </c>
      <c r="D18" s="121" t="s">
        <v>116</v>
      </c>
      <c r="E18" s="121" t="s">
        <v>118</v>
      </c>
      <c r="F18" s="116" t="s">
        <v>117</v>
      </c>
      <c r="G18" s="146" t="s">
        <v>117</v>
      </c>
      <c r="H18" s="147" t="s">
        <v>119</v>
      </c>
      <c r="I18" s="103"/>
    </row>
    <row r="19" spans="1:9" ht="21" hidden="1" customHeight="1">
      <c r="A19" s="181"/>
      <c r="B19" s="175"/>
      <c r="C19" s="176"/>
      <c r="D19" s="182"/>
      <c r="E19" s="182"/>
      <c r="F19" s="183"/>
      <c r="G19" s="183"/>
      <c r="H19" s="183"/>
      <c r="I19" s="179"/>
    </row>
    <row r="20" spans="1:9" ht="21" hidden="1" customHeight="1">
      <c r="A20" s="117"/>
      <c r="B20" s="143"/>
      <c r="C20" s="93"/>
      <c r="D20" s="120"/>
      <c r="E20" s="120"/>
      <c r="F20" s="92"/>
      <c r="G20" s="92"/>
      <c r="H20" s="92"/>
      <c r="I20" s="94"/>
    </row>
    <row r="21" spans="1:9" ht="21" hidden="1" customHeight="1">
      <c r="A21" s="117"/>
      <c r="B21" s="143"/>
      <c r="C21" s="93"/>
      <c r="D21" s="120"/>
      <c r="E21" s="120"/>
      <c r="F21" s="92"/>
      <c r="G21" s="114"/>
      <c r="H21" s="115"/>
      <c r="I21" s="94"/>
    </row>
    <row r="22" spans="1:9" ht="21" hidden="1" customHeight="1">
      <c r="A22" s="117"/>
      <c r="B22" s="143"/>
      <c r="C22" s="93"/>
      <c r="D22" s="120"/>
      <c r="E22" s="120"/>
      <c r="F22" s="92"/>
      <c r="G22" s="92"/>
      <c r="H22" s="92"/>
      <c r="I22" s="94"/>
    </row>
    <row r="23" spans="1:9" ht="21" hidden="1" customHeight="1">
      <c r="A23" s="117"/>
      <c r="B23" s="143"/>
      <c r="C23" s="93"/>
      <c r="D23" s="120"/>
      <c r="E23" s="120"/>
      <c r="F23" s="92"/>
      <c r="G23" s="92"/>
      <c r="H23" s="92"/>
      <c r="I23" s="94"/>
    </row>
    <row r="24" spans="1:9" ht="21" hidden="1" customHeight="1">
      <c r="A24" s="117"/>
      <c r="B24" s="143"/>
      <c r="C24" s="93"/>
      <c r="D24" s="120"/>
      <c r="E24" s="120"/>
      <c r="F24" s="92"/>
      <c r="G24" s="92"/>
      <c r="H24" s="92"/>
      <c r="I24" s="94"/>
    </row>
    <row r="25" spans="1:9" ht="21" hidden="1" customHeight="1">
      <c r="A25" s="117"/>
      <c r="B25" s="143"/>
      <c r="C25" s="93"/>
      <c r="D25" s="120"/>
      <c r="E25" s="120"/>
      <c r="F25" s="92"/>
      <c r="G25" s="92"/>
      <c r="H25" s="149"/>
      <c r="I25" s="94"/>
    </row>
    <row r="26" spans="1:9" ht="21" hidden="1" customHeight="1">
      <c r="A26" s="117"/>
      <c r="B26" s="143"/>
      <c r="C26" s="93"/>
      <c r="D26" s="120"/>
      <c r="E26" s="120"/>
      <c r="F26" s="92"/>
      <c r="G26" s="114"/>
      <c r="H26" s="115"/>
      <c r="I26" s="94"/>
    </row>
    <row r="27" spans="1:9" ht="21" hidden="1" customHeight="1">
      <c r="A27" s="117"/>
      <c r="B27" s="143"/>
      <c r="C27" s="93"/>
      <c r="D27" s="120"/>
      <c r="E27" s="120"/>
      <c r="F27" s="92"/>
      <c r="G27" s="92"/>
      <c r="H27" s="92"/>
      <c r="I27" s="94"/>
    </row>
    <row r="28" spans="1:9" ht="21" hidden="1" customHeight="1">
      <c r="A28" s="117"/>
      <c r="B28" s="143"/>
      <c r="C28" s="93"/>
      <c r="D28" s="120"/>
      <c r="E28" s="120"/>
      <c r="F28" s="92"/>
      <c r="G28" s="92"/>
      <c r="H28" s="92"/>
      <c r="I28" s="94"/>
    </row>
    <row r="29" spans="1:9" ht="21" hidden="1" customHeight="1">
      <c r="A29" s="117"/>
      <c r="B29" s="143"/>
      <c r="C29" s="93"/>
      <c r="D29" s="120"/>
      <c r="E29" s="120"/>
      <c r="F29" s="92"/>
      <c r="G29" s="92"/>
      <c r="H29" s="92"/>
      <c r="I29" s="94"/>
    </row>
    <row r="30" spans="1:9" ht="21" hidden="1" customHeight="1">
      <c r="A30" s="117"/>
      <c r="B30" s="143"/>
      <c r="C30" s="93"/>
      <c r="D30" s="120"/>
      <c r="E30" s="120"/>
      <c r="F30" s="92"/>
      <c r="G30" s="92"/>
      <c r="H30" s="92"/>
      <c r="I30" s="94"/>
    </row>
    <row r="31" spans="1:9" ht="21" hidden="1" customHeight="1">
      <c r="A31" s="117"/>
      <c r="B31" s="143"/>
      <c r="C31" s="93"/>
      <c r="D31" s="120"/>
      <c r="E31" s="120"/>
      <c r="F31" s="92"/>
      <c r="G31" s="92"/>
      <c r="H31" s="92"/>
      <c r="I31" s="94"/>
    </row>
    <row r="32" spans="1:9" ht="21" hidden="1" customHeight="1">
      <c r="A32" s="117"/>
      <c r="B32" s="143"/>
      <c r="C32" s="93"/>
      <c r="D32" s="120"/>
      <c r="E32" s="120"/>
      <c r="F32" s="92"/>
      <c r="G32" s="92"/>
      <c r="H32" s="92"/>
      <c r="I32" s="94"/>
    </row>
    <row r="33" spans="1:9" ht="21" hidden="1" customHeight="1">
      <c r="A33" s="117"/>
      <c r="B33" s="143"/>
      <c r="C33" s="93"/>
      <c r="D33" s="120"/>
      <c r="E33" s="120"/>
      <c r="F33" s="92"/>
      <c r="G33" s="92"/>
      <c r="H33" s="92"/>
      <c r="I33" s="94"/>
    </row>
    <row r="34" spans="1:9" ht="21" hidden="1" customHeight="1">
      <c r="A34" s="117"/>
      <c r="B34" s="143"/>
      <c r="C34" s="93"/>
      <c r="D34" s="120"/>
      <c r="E34" s="120"/>
      <c r="F34" s="92"/>
      <c r="G34" s="92"/>
      <c r="H34" s="92"/>
      <c r="I34" s="94"/>
    </row>
    <row r="35" spans="1:9" ht="21" hidden="1" customHeight="1">
      <c r="A35" s="117"/>
      <c r="B35" s="143"/>
      <c r="C35" s="93"/>
      <c r="D35" s="120"/>
      <c r="E35" s="120"/>
      <c r="F35" s="92"/>
      <c r="G35" s="92"/>
      <c r="H35" s="92"/>
      <c r="I35" s="94"/>
    </row>
    <row r="36" spans="1:9" ht="21" hidden="1" customHeight="1">
      <c r="A36" s="117"/>
      <c r="B36" s="143"/>
      <c r="C36" s="93"/>
      <c r="D36" s="120"/>
      <c r="E36" s="120"/>
      <c r="F36" s="92"/>
      <c r="G36" s="92"/>
      <c r="H36" s="92"/>
      <c r="I36" s="94"/>
    </row>
    <row r="37" spans="1:9" ht="21" hidden="1" customHeight="1" thickBot="1">
      <c r="A37" s="119"/>
      <c r="B37" s="144"/>
      <c r="C37" s="113"/>
      <c r="D37" s="121"/>
      <c r="E37" s="121"/>
      <c r="F37" s="116"/>
      <c r="G37" s="146"/>
      <c r="H37" s="147"/>
      <c r="I37" s="103"/>
    </row>
    <row r="38" spans="1:9">
      <c r="D38" s="90"/>
      <c r="E38" s="91"/>
      <c r="F38" s="91"/>
    </row>
    <row r="39" spans="1:9">
      <c r="D39" s="90"/>
      <c r="E39" s="91"/>
      <c r="F39" s="91"/>
    </row>
    <row r="40" spans="1:9">
      <c r="D40" s="90"/>
      <c r="E40" s="91"/>
      <c r="F40" s="91"/>
    </row>
    <row r="41" spans="1:9">
      <c r="D41" s="90"/>
      <c r="E41" s="91"/>
      <c r="F41" s="91"/>
    </row>
    <row r="42" spans="1:9">
      <c r="D42" s="90"/>
      <c r="E42" s="91"/>
      <c r="F42" s="91"/>
    </row>
    <row r="43" spans="1:9">
      <c r="D43" s="90"/>
      <c r="E43" s="91"/>
      <c r="F43" s="91"/>
    </row>
    <row r="44" spans="1:9">
      <c r="D44" s="90"/>
      <c r="E44" s="91"/>
      <c r="F44" s="91"/>
    </row>
    <row r="45" spans="1:9">
      <c r="D45" s="90"/>
      <c r="E45" s="91"/>
      <c r="F45" s="91"/>
    </row>
    <row r="46" spans="1:9">
      <c r="D46" s="90"/>
      <c r="E46" s="91"/>
      <c r="F46" s="91"/>
    </row>
    <row r="47" spans="1:9">
      <c r="D47" s="90"/>
      <c r="E47" s="90"/>
      <c r="F47" s="90"/>
    </row>
    <row r="48" spans="1:9">
      <c r="D48" s="90"/>
      <c r="E48" s="90"/>
      <c r="F48" s="90"/>
    </row>
    <row r="49" spans="4:6">
      <c r="D49" s="90"/>
      <c r="E49" s="90"/>
      <c r="F49" s="90"/>
    </row>
    <row r="50" spans="4:6">
      <c r="D50" s="90"/>
      <c r="E50" s="90"/>
      <c r="F50" s="9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6"/>
  <sheetViews>
    <sheetView zoomScaleNormal="100" workbookViewId="0">
      <selection activeCell="G4" sqref="G4:G18"/>
    </sheetView>
  </sheetViews>
  <sheetFormatPr defaultRowHeight="13.5"/>
  <cols>
    <col min="1" max="1" width="39.33203125" style="4" customWidth="1"/>
    <col min="2" max="2" width="17.21875" style="145" customWidth="1"/>
    <col min="3" max="5" width="12.21875" style="4" customWidth="1"/>
    <col min="6" max="6" width="12.21875" style="158" customWidth="1"/>
    <col min="7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87" t="s">
        <v>108</v>
      </c>
      <c r="B1" s="187"/>
      <c r="C1" s="187"/>
      <c r="D1" s="187"/>
      <c r="E1" s="187"/>
      <c r="F1" s="187"/>
      <c r="G1" s="187"/>
      <c r="H1" s="187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89" t="s">
        <v>69</v>
      </c>
      <c r="B2" s="189"/>
      <c r="C2" s="32"/>
      <c r="D2" s="32"/>
      <c r="E2" s="32"/>
      <c r="F2" s="154"/>
      <c r="G2" s="32"/>
      <c r="H2" s="75" t="s">
        <v>105</v>
      </c>
      <c r="J2" s="84"/>
      <c r="K2" s="84"/>
    </row>
    <row r="3" spans="1:18" ht="35.25" customHeight="1">
      <c r="A3" s="108" t="s">
        <v>3</v>
      </c>
      <c r="B3" s="148" t="s">
        <v>49</v>
      </c>
      <c r="C3" s="109" t="s">
        <v>50</v>
      </c>
      <c r="D3" s="109" t="s">
        <v>54</v>
      </c>
      <c r="E3" s="109" t="s">
        <v>51</v>
      </c>
      <c r="F3" s="155" t="s">
        <v>52</v>
      </c>
      <c r="G3" s="109" t="s">
        <v>53</v>
      </c>
      <c r="H3" s="110" t="s">
        <v>60</v>
      </c>
    </row>
    <row r="4" spans="1:18" ht="22.5" customHeight="1">
      <c r="A4" s="152" t="s">
        <v>121</v>
      </c>
      <c r="B4" s="100" t="s">
        <v>135</v>
      </c>
      <c r="C4" s="99">
        <v>5520000</v>
      </c>
      <c r="D4" s="173" t="s">
        <v>168</v>
      </c>
      <c r="E4" s="37">
        <v>460000</v>
      </c>
      <c r="F4" s="173" t="s">
        <v>168</v>
      </c>
      <c r="G4" s="37">
        <f>E4</f>
        <v>460000</v>
      </c>
      <c r="H4" s="94"/>
      <c r="J4" s="89"/>
    </row>
    <row r="5" spans="1:18" ht="22.5" customHeight="1">
      <c r="A5" s="152" t="s">
        <v>122</v>
      </c>
      <c r="B5" s="100" t="s">
        <v>141</v>
      </c>
      <c r="C5" s="99">
        <v>8712000</v>
      </c>
      <c r="D5" s="173" t="s">
        <v>168</v>
      </c>
      <c r="E5" s="37">
        <v>726000</v>
      </c>
      <c r="F5" s="173" t="s">
        <v>168</v>
      </c>
      <c r="G5" s="37">
        <f t="shared" ref="G5:G17" si="0">E5</f>
        <v>726000</v>
      </c>
      <c r="H5" s="94"/>
      <c r="J5" s="89"/>
    </row>
    <row r="6" spans="1:18" ht="22.5" customHeight="1">
      <c r="A6" s="152" t="s">
        <v>123</v>
      </c>
      <c r="B6" s="100" t="s">
        <v>136</v>
      </c>
      <c r="C6" s="99">
        <v>14928000</v>
      </c>
      <c r="D6" s="173" t="s">
        <v>168</v>
      </c>
      <c r="E6" s="37">
        <v>1244000</v>
      </c>
      <c r="F6" s="173" t="s">
        <v>168</v>
      </c>
      <c r="G6" s="37">
        <f t="shared" si="0"/>
        <v>1244000</v>
      </c>
      <c r="H6" s="101"/>
      <c r="J6" s="89"/>
    </row>
    <row r="7" spans="1:18" ht="22.5" customHeight="1">
      <c r="A7" s="153" t="s">
        <v>124</v>
      </c>
      <c r="B7" s="100" t="s">
        <v>137</v>
      </c>
      <c r="C7" s="99">
        <v>6600000</v>
      </c>
      <c r="D7" s="173" t="s">
        <v>168</v>
      </c>
      <c r="E7" s="122">
        <v>550000</v>
      </c>
      <c r="F7" s="173" t="s">
        <v>168</v>
      </c>
      <c r="G7" s="37">
        <f t="shared" si="0"/>
        <v>550000</v>
      </c>
      <c r="H7" s="94"/>
      <c r="J7" s="89"/>
    </row>
    <row r="8" spans="1:18" ht="22.5" customHeight="1">
      <c r="A8" s="153" t="s">
        <v>125</v>
      </c>
      <c r="B8" s="100" t="s">
        <v>137</v>
      </c>
      <c r="C8" s="99">
        <v>3322200</v>
      </c>
      <c r="D8" s="173" t="s">
        <v>168</v>
      </c>
      <c r="E8" s="122">
        <v>304630</v>
      </c>
      <c r="F8" s="173" t="s">
        <v>168</v>
      </c>
      <c r="G8" s="37">
        <f t="shared" si="0"/>
        <v>304630</v>
      </c>
      <c r="H8" s="94"/>
      <c r="I8" s="88"/>
      <c r="J8" s="89"/>
    </row>
    <row r="9" spans="1:18" ht="22.5" customHeight="1">
      <c r="A9" s="152" t="s">
        <v>126</v>
      </c>
      <c r="B9" s="100" t="s">
        <v>142</v>
      </c>
      <c r="C9" s="99">
        <v>1620000</v>
      </c>
      <c r="D9" s="173" t="s">
        <v>168</v>
      </c>
      <c r="E9" s="37">
        <v>135000</v>
      </c>
      <c r="F9" s="173" t="s">
        <v>168</v>
      </c>
      <c r="G9" s="37">
        <f t="shared" si="0"/>
        <v>135000</v>
      </c>
      <c r="H9" s="101"/>
      <c r="J9" s="89"/>
    </row>
    <row r="10" spans="1:18" ht="22.5" customHeight="1">
      <c r="A10" s="151" t="s">
        <v>127</v>
      </c>
      <c r="B10" s="95" t="s">
        <v>138</v>
      </c>
      <c r="C10" s="37">
        <v>11880000</v>
      </c>
      <c r="D10" s="173" t="s">
        <v>168</v>
      </c>
      <c r="E10" s="37">
        <v>990000</v>
      </c>
      <c r="F10" s="173" t="s">
        <v>168</v>
      </c>
      <c r="G10" s="37">
        <f t="shared" si="0"/>
        <v>990000</v>
      </c>
      <c r="H10" s="94"/>
      <c r="J10" s="89"/>
    </row>
    <row r="11" spans="1:18" ht="22.5" customHeight="1">
      <c r="A11" s="152" t="s">
        <v>128</v>
      </c>
      <c r="B11" s="100" t="s">
        <v>139</v>
      </c>
      <c r="C11" s="99">
        <v>12650400</v>
      </c>
      <c r="D11" s="173" t="s">
        <v>168</v>
      </c>
      <c r="E11" s="37">
        <v>1054200</v>
      </c>
      <c r="F11" s="173" t="s">
        <v>168</v>
      </c>
      <c r="G11" s="37">
        <f t="shared" si="0"/>
        <v>1054200</v>
      </c>
      <c r="H11" s="94"/>
      <c r="J11" s="89"/>
    </row>
    <row r="12" spans="1:18" ht="22.5" customHeight="1">
      <c r="A12" s="159" t="s">
        <v>133</v>
      </c>
      <c r="B12" s="143" t="s">
        <v>140</v>
      </c>
      <c r="C12" s="93">
        <v>6600000</v>
      </c>
      <c r="D12" s="173" t="s">
        <v>168</v>
      </c>
      <c r="E12" s="112">
        <v>1100000</v>
      </c>
      <c r="F12" s="173" t="s">
        <v>168</v>
      </c>
      <c r="G12" s="37">
        <f t="shared" si="0"/>
        <v>1100000</v>
      </c>
      <c r="H12" s="94"/>
      <c r="I12" s="88"/>
      <c r="J12" s="89"/>
    </row>
    <row r="13" spans="1:18" ht="22.5" customHeight="1">
      <c r="A13" s="151" t="s">
        <v>129</v>
      </c>
      <c r="B13" s="95" t="s">
        <v>142</v>
      </c>
      <c r="C13" s="37">
        <v>6480000</v>
      </c>
      <c r="D13" s="173" t="s">
        <v>168</v>
      </c>
      <c r="E13" s="37">
        <v>540000</v>
      </c>
      <c r="F13" s="173" t="s">
        <v>168</v>
      </c>
      <c r="G13" s="37">
        <f t="shared" si="0"/>
        <v>540000</v>
      </c>
      <c r="H13" s="94"/>
      <c r="J13" s="89"/>
    </row>
    <row r="14" spans="1:18" ht="22.5" customHeight="1">
      <c r="A14" s="152" t="s">
        <v>130</v>
      </c>
      <c r="B14" s="100" t="s">
        <v>143</v>
      </c>
      <c r="C14" s="99">
        <v>4620000</v>
      </c>
      <c r="D14" s="173" t="s">
        <v>168</v>
      </c>
      <c r="E14" s="37">
        <v>385000</v>
      </c>
      <c r="F14" s="173" t="s">
        <v>168</v>
      </c>
      <c r="G14" s="37">
        <f t="shared" si="0"/>
        <v>385000</v>
      </c>
      <c r="H14" s="94"/>
      <c r="J14" s="89"/>
    </row>
    <row r="15" spans="1:18" ht="22.5" customHeight="1">
      <c r="A15" s="153" t="s">
        <v>131</v>
      </c>
      <c r="B15" s="143" t="s">
        <v>146</v>
      </c>
      <c r="C15" s="93">
        <v>1093919990</v>
      </c>
      <c r="D15" s="173" t="s">
        <v>168</v>
      </c>
      <c r="E15" s="112">
        <v>82242640</v>
      </c>
      <c r="F15" s="173" t="s">
        <v>168</v>
      </c>
      <c r="G15" s="37">
        <f t="shared" si="0"/>
        <v>82242640</v>
      </c>
      <c r="H15" s="94"/>
      <c r="I15" s="88"/>
      <c r="J15" s="89"/>
    </row>
    <row r="16" spans="1:18" ht="22.5" customHeight="1">
      <c r="A16" s="102" t="s">
        <v>134</v>
      </c>
      <c r="B16" s="143" t="s">
        <v>145</v>
      </c>
      <c r="C16" s="93">
        <v>240989000</v>
      </c>
      <c r="D16" s="173" t="s">
        <v>168</v>
      </c>
      <c r="E16" s="156">
        <v>16778000</v>
      </c>
      <c r="F16" s="173" t="s">
        <v>168</v>
      </c>
      <c r="G16" s="37">
        <f t="shared" si="0"/>
        <v>16778000</v>
      </c>
      <c r="H16" s="94"/>
      <c r="I16" s="88"/>
      <c r="J16" s="89"/>
    </row>
    <row r="17" spans="1:10" ht="22.5" customHeight="1">
      <c r="A17" s="150" t="s">
        <v>132</v>
      </c>
      <c r="B17" s="95" t="s">
        <v>144</v>
      </c>
      <c r="C17" s="37">
        <v>41400000</v>
      </c>
      <c r="D17" s="173" t="s">
        <v>168</v>
      </c>
      <c r="E17" s="37">
        <v>1980000</v>
      </c>
      <c r="F17" s="173" t="s">
        <v>168</v>
      </c>
      <c r="G17" s="37">
        <f t="shared" si="0"/>
        <v>1980000</v>
      </c>
      <c r="H17" s="111"/>
      <c r="J17" s="89"/>
    </row>
    <row r="18" spans="1:10" ht="22.5" customHeight="1" thickBot="1">
      <c r="A18" s="119" t="s">
        <v>114</v>
      </c>
      <c r="B18" s="144" t="s">
        <v>115</v>
      </c>
      <c r="C18" s="113">
        <v>5470000</v>
      </c>
      <c r="D18" s="180" t="s">
        <v>168</v>
      </c>
      <c r="E18" s="180" t="s">
        <v>168</v>
      </c>
      <c r="F18" s="157">
        <v>5470000</v>
      </c>
      <c r="G18" s="157">
        <v>5470000</v>
      </c>
      <c r="H18" s="103"/>
      <c r="I18" s="88"/>
      <c r="J18" s="89"/>
    </row>
    <row r="19" spans="1:10" ht="22.5" hidden="1" customHeight="1">
      <c r="A19" s="174"/>
      <c r="B19" s="175"/>
      <c r="C19" s="176"/>
      <c r="D19" s="177"/>
      <c r="E19" s="176"/>
      <c r="F19" s="178"/>
      <c r="G19" s="176"/>
      <c r="H19" s="179"/>
      <c r="I19" s="88"/>
      <c r="J19" s="89"/>
    </row>
    <row r="20" spans="1:10" ht="22.5" hidden="1" customHeight="1">
      <c r="A20" s="102"/>
      <c r="B20" s="143"/>
      <c r="C20" s="93"/>
      <c r="D20" s="96"/>
      <c r="E20" s="93"/>
      <c r="F20" s="156"/>
      <c r="G20" s="93"/>
      <c r="H20" s="94"/>
      <c r="I20" s="88"/>
      <c r="J20" s="89"/>
    </row>
    <row r="21" spans="1:10" ht="22.5" hidden="1" customHeight="1">
      <c r="A21" s="102"/>
      <c r="B21" s="143"/>
      <c r="C21" s="93"/>
      <c r="D21" s="96"/>
      <c r="E21" s="93"/>
      <c r="F21" s="156"/>
      <c r="G21" s="93"/>
      <c r="H21" s="94"/>
      <c r="I21" s="88"/>
      <c r="J21" s="89"/>
    </row>
    <row r="22" spans="1:10" ht="22.5" hidden="1" customHeight="1">
      <c r="A22" s="102"/>
      <c r="B22" s="143"/>
      <c r="C22" s="93"/>
      <c r="D22" s="96"/>
      <c r="E22" s="93"/>
      <c r="F22" s="156"/>
      <c r="G22" s="93"/>
      <c r="H22" s="94"/>
      <c r="I22" s="88"/>
      <c r="J22" s="89"/>
    </row>
    <row r="23" spans="1:10" ht="22.5" hidden="1" customHeight="1">
      <c r="A23" s="102"/>
      <c r="B23" s="143"/>
      <c r="C23" s="93"/>
      <c r="D23" s="96"/>
      <c r="E23" s="93"/>
      <c r="F23" s="156"/>
      <c r="G23" s="93"/>
      <c r="H23" s="94"/>
      <c r="I23" s="88"/>
      <c r="J23" s="89"/>
    </row>
    <row r="24" spans="1:10" ht="22.5" hidden="1" customHeight="1">
      <c r="A24" s="102"/>
      <c r="B24" s="143"/>
      <c r="C24" s="93"/>
      <c r="D24" s="96"/>
      <c r="E24" s="93"/>
      <c r="F24" s="156"/>
      <c r="G24" s="93"/>
      <c r="H24" s="94"/>
      <c r="I24" s="88"/>
      <c r="J24" s="89"/>
    </row>
    <row r="25" spans="1:10" ht="22.5" hidden="1" customHeight="1">
      <c r="A25" s="102"/>
      <c r="B25" s="143"/>
      <c r="C25" s="93"/>
      <c r="D25" s="96"/>
      <c r="E25" s="93"/>
      <c r="F25" s="156"/>
      <c r="G25" s="93"/>
      <c r="H25" s="94"/>
      <c r="I25" s="88"/>
      <c r="J25" s="89"/>
    </row>
    <row r="26" spans="1:10" ht="22.5" hidden="1" customHeight="1">
      <c r="A26" s="102"/>
      <c r="B26" s="143"/>
      <c r="C26" s="93"/>
      <c r="D26" s="96"/>
      <c r="E26" s="93"/>
      <c r="F26" s="156"/>
      <c r="G26" s="93"/>
      <c r="H26" s="94"/>
      <c r="I26" s="88"/>
      <c r="J26" s="89"/>
    </row>
    <row r="27" spans="1:10" ht="22.5" hidden="1" customHeight="1">
      <c r="A27" s="102"/>
      <c r="B27" s="143"/>
      <c r="C27" s="93"/>
      <c r="D27" s="96"/>
      <c r="E27" s="93"/>
      <c r="F27" s="156"/>
      <c r="G27" s="93"/>
      <c r="H27" s="94"/>
      <c r="I27" s="88"/>
      <c r="J27" s="89"/>
    </row>
    <row r="28" spans="1:10" ht="22.5" hidden="1" customHeight="1">
      <c r="A28" s="102"/>
      <c r="B28" s="143"/>
      <c r="C28" s="93"/>
      <c r="D28" s="96"/>
      <c r="E28" s="93"/>
      <c r="F28" s="156"/>
      <c r="G28" s="93"/>
      <c r="H28" s="94"/>
      <c r="I28" s="88"/>
      <c r="J28" s="89"/>
    </row>
    <row r="29" spans="1:10" ht="22.5" hidden="1" customHeight="1">
      <c r="A29" s="102"/>
      <c r="B29" s="143"/>
      <c r="C29" s="93"/>
      <c r="D29" s="96"/>
      <c r="E29" s="93"/>
      <c r="F29" s="156"/>
      <c r="G29" s="93"/>
      <c r="H29" s="94"/>
      <c r="I29" s="88"/>
      <c r="J29" s="89"/>
    </row>
    <row r="30" spans="1:10" ht="22.5" hidden="1" customHeight="1">
      <c r="A30" s="102"/>
      <c r="B30" s="143"/>
      <c r="C30" s="93"/>
      <c r="D30" s="96"/>
      <c r="E30" s="93"/>
      <c r="F30" s="156"/>
      <c r="G30" s="93"/>
      <c r="H30" s="94"/>
      <c r="I30" s="88"/>
      <c r="J30" s="89"/>
    </row>
    <row r="31" spans="1:10" ht="22.5" hidden="1" customHeight="1">
      <c r="A31" s="117"/>
      <c r="B31" s="143"/>
      <c r="C31" s="93"/>
      <c r="D31" s="96"/>
      <c r="E31" s="93"/>
      <c r="F31" s="156"/>
      <c r="G31" s="93"/>
      <c r="H31" s="94"/>
      <c r="I31" s="88"/>
      <c r="J31" s="89"/>
    </row>
    <row r="32" spans="1:10" ht="22.5" hidden="1" customHeight="1">
      <c r="A32" s="117"/>
      <c r="B32" s="143"/>
      <c r="C32" s="93"/>
      <c r="D32" s="96"/>
      <c r="E32" s="93"/>
      <c r="F32" s="156"/>
      <c r="G32" s="93"/>
      <c r="H32" s="94"/>
      <c r="I32" s="88"/>
      <c r="J32" s="89"/>
    </row>
    <row r="33" spans="1:10" ht="22.5" hidden="1" customHeight="1">
      <c r="A33" s="117"/>
      <c r="B33" s="143"/>
      <c r="C33" s="93"/>
      <c r="D33" s="96"/>
      <c r="E33" s="93"/>
      <c r="F33" s="156"/>
      <c r="G33" s="93"/>
      <c r="H33" s="94"/>
      <c r="I33" s="88"/>
      <c r="J33" s="89"/>
    </row>
    <row r="34" spans="1:10" ht="22.5" hidden="1" customHeight="1">
      <c r="A34" s="117"/>
      <c r="B34" s="143"/>
      <c r="C34" s="93"/>
      <c r="D34" s="96"/>
      <c r="E34" s="93"/>
      <c r="F34" s="156"/>
      <c r="G34" s="93"/>
      <c r="H34" s="94"/>
      <c r="I34" s="88"/>
      <c r="J34" s="89"/>
    </row>
    <row r="35" spans="1:10" ht="22.5" hidden="1" customHeight="1">
      <c r="A35" s="117"/>
      <c r="B35" s="143"/>
      <c r="C35" s="93"/>
      <c r="D35" s="96"/>
      <c r="E35" s="93"/>
      <c r="F35" s="156"/>
      <c r="G35" s="93"/>
      <c r="H35" s="94"/>
      <c r="I35" s="88"/>
      <c r="J35" s="89"/>
    </row>
    <row r="36" spans="1:10" ht="22.5" hidden="1" customHeight="1" thickBot="1">
      <c r="A36" s="119"/>
      <c r="B36" s="144"/>
      <c r="C36" s="113"/>
      <c r="D36" s="118"/>
      <c r="E36" s="113"/>
      <c r="F36" s="157"/>
      <c r="G36" s="113"/>
      <c r="H36" s="103"/>
      <c r="I36" s="88"/>
      <c r="J36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14"/>
  <sheetViews>
    <sheetView zoomScale="80" zoomScaleNormal="80" workbookViewId="0">
      <selection activeCell="E123" sqref="E123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85" t="s">
        <v>10</v>
      </c>
      <c r="B1" s="185"/>
      <c r="C1" s="185"/>
      <c r="D1" s="185"/>
      <c r="E1" s="185"/>
    </row>
    <row r="2" spans="1:8" ht="32.25" thickBot="1">
      <c r="A2" s="23" t="s">
        <v>69</v>
      </c>
      <c r="B2" s="23"/>
      <c r="C2" s="25"/>
      <c r="D2" s="25"/>
      <c r="E2" s="36" t="s">
        <v>105</v>
      </c>
    </row>
    <row r="3" spans="1:8" ht="30" customHeight="1">
      <c r="A3" s="190" t="s">
        <v>34</v>
      </c>
      <c r="B3" s="56" t="s">
        <v>35</v>
      </c>
      <c r="C3" s="193" t="s">
        <v>169</v>
      </c>
      <c r="D3" s="194"/>
      <c r="E3" s="195"/>
    </row>
    <row r="4" spans="1:8" ht="30" customHeight="1">
      <c r="A4" s="191"/>
      <c r="B4" s="57" t="s">
        <v>36</v>
      </c>
      <c r="C4" s="58">
        <v>5820000</v>
      </c>
      <c r="D4" s="59" t="s">
        <v>96</v>
      </c>
      <c r="E4" s="60">
        <v>5470000</v>
      </c>
    </row>
    <row r="5" spans="1:8" ht="30" customHeight="1">
      <c r="A5" s="191"/>
      <c r="B5" s="57" t="s">
        <v>37</v>
      </c>
      <c r="C5" s="61">
        <f>(+E5/C4)*100%</f>
        <v>0.93986254295532645</v>
      </c>
      <c r="D5" s="59" t="s">
        <v>16</v>
      </c>
      <c r="E5" s="60">
        <f>E4</f>
        <v>5470000</v>
      </c>
    </row>
    <row r="6" spans="1:8" ht="30" customHeight="1">
      <c r="A6" s="191"/>
      <c r="B6" s="57" t="s">
        <v>15</v>
      </c>
      <c r="C6" s="62" t="s">
        <v>116</v>
      </c>
      <c r="D6" s="63" t="s">
        <v>55</v>
      </c>
      <c r="E6" s="64" t="s">
        <v>170</v>
      </c>
    </row>
    <row r="7" spans="1:8" ht="30" customHeight="1">
      <c r="A7" s="191"/>
      <c r="B7" s="57" t="s">
        <v>38</v>
      </c>
      <c r="C7" s="65" t="s">
        <v>70</v>
      </c>
      <c r="D7" s="63" t="s">
        <v>39</v>
      </c>
      <c r="E7" s="66" t="s">
        <v>117</v>
      </c>
      <c r="H7" t="s">
        <v>107</v>
      </c>
    </row>
    <row r="8" spans="1:8" ht="30" customHeight="1">
      <c r="A8" s="191"/>
      <c r="B8" s="57" t="s">
        <v>40</v>
      </c>
      <c r="C8" s="65" t="s">
        <v>95</v>
      </c>
      <c r="D8" s="63" t="s">
        <v>18</v>
      </c>
      <c r="E8" s="66" t="s">
        <v>171</v>
      </c>
    </row>
    <row r="9" spans="1:8" ht="30" customHeight="1" thickBot="1">
      <c r="A9" s="192"/>
      <c r="B9" s="67" t="s">
        <v>41</v>
      </c>
      <c r="C9" s="68" t="s">
        <v>71</v>
      </c>
      <c r="D9" s="69" t="s">
        <v>42</v>
      </c>
      <c r="E9" s="76" t="s">
        <v>172</v>
      </c>
    </row>
    <row r="10" spans="1:8" ht="30" hidden="1" customHeight="1">
      <c r="A10" s="190" t="s">
        <v>34</v>
      </c>
      <c r="B10" s="56" t="s">
        <v>35</v>
      </c>
      <c r="C10" s="193"/>
      <c r="D10" s="194"/>
      <c r="E10" s="195"/>
    </row>
    <row r="11" spans="1:8" ht="30" hidden="1" customHeight="1">
      <c r="A11" s="191"/>
      <c r="B11" s="57" t="s">
        <v>36</v>
      </c>
      <c r="C11" s="58"/>
      <c r="D11" s="59" t="s">
        <v>96</v>
      </c>
      <c r="E11" s="60"/>
    </row>
    <row r="12" spans="1:8" ht="30" hidden="1" customHeight="1">
      <c r="A12" s="191"/>
      <c r="B12" s="57" t="s">
        <v>37</v>
      </c>
      <c r="C12" s="61" t="e">
        <f>(+E12/C11)*100%</f>
        <v>#DIV/0!</v>
      </c>
      <c r="D12" s="59" t="s">
        <v>16</v>
      </c>
      <c r="E12" s="60">
        <f>E11</f>
        <v>0</v>
      </c>
    </row>
    <row r="13" spans="1:8" ht="30" hidden="1" customHeight="1">
      <c r="A13" s="191"/>
      <c r="B13" s="57" t="s">
        <v>15</v>
      </c>
      <c r="C13" s="62"/>
      <c r="D13" s="63" t="s">
        <v>55</v>
      </c>
      <c r="E13" s="64"/>
    </row>
    <row r="14" spans="1:8" ht="30" hidden="1" customHeight="1">
      <c r="A14" s="191"/>
      <c r="B14" s="57" t="s">
        <v>38</v>
      </c>
      <c r="C14" s="65" t="s">
        <v>70</v>
      </c>
      <c r="D14" s="63" t="s">
        <v>39</v>
      </c>
      <c r="E14" s="66"/>
      <c r="H14" t="s">
        <v>107</v>
      </c>
    </row>
    <row r="15" spans="1:8" ht="30" hidden="1" customHeight="1">
      <c r="A15" s="191"/>
      <c r="B15" s="57" t="s">
        <v>40</v>
      </c>
      <c r="C15" s="65" t="s">
        <v>95</v>
      </c>
      <c r="D15" s="63" t="s">
        <v>18</v>
      </c>
      <c r="E15" s="66"/>
    </row>
    <row r="16" spans="1:8" ht="30" hidden="1" customHeight="1" thickBot="1">
      <c r="A16" s="192"/>
      <c r="B16" s="67" t="s">
        <v>41</v>
      </c>
      <c r="C16" s="68" t="s">
        <v>71</v>
      </c>
      <c r="D16" s="69" t="s">
        <v>42</v>
      </c>
      <c r="E16" s="76"/>
    </row>
    <row r="17" spans="1:8" ht="30" hidden="1" customHeight="1">
      <c r="A17" s="190" t="s">
        <v>34</v>
      </c>
      <c r="B17" s="56" t="s">
        <v>35</v>
      </c>
      <c r="C17" s="193"/>
      <c r="D17" s="194"/>
      <c r="E17" s="195"/>
    </row>
    <row r="18" spans="1:8" ht="30" hidden="1" customHeight="1">
      <c r="A18" s="191"/>
      <c r="B18" s="57" t="s">
        <v>36</v>
      </c>
      <c r="C18" s="58"/>
      <c r="D18" s="59" t="s">
        <v>96</v>
      </c>
      <c r="E18" s="60"/>
    </row>
    <row r="19" spans="1:8" ht="30" hidden="1" customHeight="1">
      <c r="A19" s="191"/>
      <c r="B19" s="57" t="s">
        <v>37</v>
      </c>
      <c r="C19" s="61" t="e">
        <f>(+E19/C18)*100%</f>
        <v>#DIV/0!</v>
      </c>
      <c r="D19" s="59" t="s">
        <v>16</v>
      </c>
      <c r="E19" s="60"/>
    </row>
    <row r="20" spans="1:8" ht="30" hidden="1" customHeight="1">
      <c r="A20" s="191"/>
      <c r="B20" s="57" t="s">
        <v>15</v>
      </c>
      <c r="C20" s="62"/>
      <c r="D20" s="63" t="s">
        <v>55</v>
      </c>
      <c r="E20" s="64"/>
    </row>
    <row r="21" spans="1:8" ht="30" hidden="1" customHeight="1">
      <c r="A21" s="191"/>
      <c r="B21" s="57" t="s">
        <v>38</v>
      </c>
      <c r="C21" s="65" t="s">
        <v>70</v>
      </c>
      <c r="D21" s="63" t="s">
        <v>39</v>
      </c>
      <c r="E21" s="66"/>
      <c r="H21" t="s">
        <v>107</v>
      </c>
    </row>
    <row r="22" spans="1:8" ht="30" hidden="1" customHeight="1">
      <c r="A22" s="191"/>
      <c r="B22" s="57" t="s">
        <v>40</v>
      </c>
      <c r="C22" s="65" t="s">
        <v>95</v>
      </c>
      <c r="D22" s="63" t="s">
        <v>18</v>
      </c>
      <c r="E22" s="66"/>
    </row>
    <row r="23" spans="1:8" ht="30" hidden="1" customHeight="1" thickBot="1">
      <c r="A23" s="192"/>
      <c r="B23" s="67" t="s">
        <v>41</v>
      </c>
      <c r="C23" s="68" t="s">
        <v>71</v>
      </c>
      <c r="D23" s="69" t="s">
        <v>42</v>
      </c>
      <c r="E23" s="76"/>
    </row>
    <row r="24" spans="1:8" ht="30" hidden="1" customHeight="1">
      <c r="A24" s="190" t="s">
        <v>34</v>
      </c>
      <c r="B24" s="56" t="s">
        <v>35</v>
      </c>
      <c r="C24" s="193"/>
      <c r="D24" s="194"/>
      <c r="E24" s="195"/>
    </row>
    <row r="25" spans="1:8" ht="30" hidden="1" customHeight="1">
      <c r="A25" s="191"/>
      <c r="B25" s="57" t="s">
        <v>36</v>
      </c>
      <c r="C25" s="58"/>
      <c r="D25" s="59" t="s">
        <v>96</v>
      </c>
      <c r="E25" s="60"/>
    </row>
    <row r="26" spans="1:8" ht="30" hidden="1" customHeight="1">
      <c r="A26" s="191"/>
      <c r="B26" s="57" t="s">
        <v>37</v>
      </c>
      <c r="C26" s="61" t="e">
        <f>(+E26/C25)*100%</f>
        <v>#DIV/0!</v>
      </c>
      <c r="D26" s="59" t="s">
        <v>16</v>
      </c>
      <c r="E26" s="60">
        <f>E25</f>
        <v>0</v>
      </c>
    </row>
    <row r="27" spans="1:8" ht="30" hidden="1" customHeight="1">
      <c r="A27" s="191"/>
      <c r="B27" s="57" t="s">
        <v>15</v>
      </c>
      <c r="C27" s="62"/>
      <c r="D27" s="63" t="s">
        <v>55</v>
      </c>
      <c r="E27" s="64"/>
    </row>
    <row r="28" spans="1:8" ht="30" hidden="1" customHeight="1">
      <c r="A28" s="191"/>
      <c r="B28" s="57" t="s">
        <v>38</v>
      </c>
      <c r="C28" s="65" t="s">
        <v>70</v>
      </c>
      <c r="D28" s="63" t="s">
        <v>39</v>
      </c>
      <c r="E28" s="66"/>
      <c r="H28" t="s">
        <v>107</v>
      </c>
    </row>
    <row r="29" spans="1:8" ht="30" hidden="1" customHeight="1">
      <c r="A29" s="191"/>
      <c r="B29" s="57" t="s">
        <v>40</v>
      </c>
      <c r="C29" s="65" t="s">
        <v>95</v>
      </c>
      <c r="D29" s="63" t="s">
        <v>18</v>
      </c>
      <c r="E29" s="66"/>
    </row>
    <row r="30" spans="1:8" ht="30" hidden="1" customHeight="1" thickBot="1">
      <c r="A30" s="192"/>
      <c r="B30" s="67" t="s">
        <v>41</v>
      </c>
      <c r="C30" s="68" t="s">
        <v>71</v>
      </c>
      <c r="D30" s="69" t="s">
        <v>42</v>
      </c>
      <c r="E30" s="76"/>
    </row>
    <row r="31" spans="1:8" ht="30" hidden="1" customHeight="1">
      <c r="A31" s="190" t="s">
        <v>34</v>
      </c>
      <c r="B31" s="56" t="s">
        <v>35</v>
      </c>
      <c r="C31" s="193"/>
      <c r="D31" s="194"/>
      <c r="E31" s="195"/>
    </row>
    <row r="32" spans="1:8" ht="30" hidden="1" customHeight="1">
      <c r="A32" s="191"/>
      <c r="B32" s="57" t="s">
        <v>36</v>
      </c>
      <c r="C32" s="58"/>
      <c r="D32" s="59" t="s">
        <v>96</v>
      </c>
      <c r="E32" s="60"/>
    </row>
    <row r="33" spans="1:8" ht="30" hidden="1" customHeight="1">
      <c r="A33" s="191"/>
      <c r="B33" s="57" t="s">
        <v>37</v>
      </c>
      <c r="C33" s="61" t="e">
        <f>(+E33/C32)*100%</f>
        <v>#DIV/0!</v>
      </c>
      <c r="D33" s="59" t="s">
        <v>16</v>
      </c>
      <c r="E33" s="60"/>
    </row>
    <row r="34" spans="1:8" ht="30" hidden="1" customHeight="1">
      <c r="A34" s="191"/>
      <c r="B34" s="57" t="s">
        <v>15</v>
      </c>
      <c r="C34" s="62"/>
      <c r="D34" s="63" t="s">
        <v>55</v>
      </c>
      <c r="E34" s="64"/>
    </row>
    <row r="35" spans="1:8" ht="30" hidden="1" customHeight="1">
      <c r="A35" s="191"/>
      <c r="B35" s="57" t="s">
        <v>38</v>
      </c>
      <c r="C35" s="65"/>
      <c r="D35" s="63" t="s">
        <v>39</v>
      </c>
      <c r="E35" s="66"/>
      <c r="H35" t="s">
        <v>107</v>
      </c>
    </row>
    <row r="36" spans="1:8" ht="30" hidden="1" customHeight="1">
      <c r="A36" s="191"/>
      <c r="B36" s="57" t="s">
        <v>40</v>
      </c>
      <c r="C36" s="65" t="s">
        <v>95</v>
      </c>
      <c r="D36" s="63" t="s">
        <v>18</v>
      </c>
      <c r="E36" s="66"/>
    </row>
    <row r="37" spans="1:8" ht="30" hidden="1" customHeight="1" thickBot="1">
      <c r="A37" s="192"/>
      <c r="B37" s="67" t="s">
        <v>41</v>
      </c>
      <c r="C37" s="68" t="s">
        <v>71</v>
      </c>
      <c r="D37" s="69" t="s">
        <v>42</v>
      </c>
      <c r="E37" s="76"/>
    </row>
    <row r="38" spans="1:8" ht="30" hidden="1" customHeight="1">
      <c r="A38" s="190" t="s">
        <v>34</v>
      </c>
      <c r="B38" s="56" t="s">
        <v>35</v>
      </c>
      <c r="C38" s="193"/>
      <c r="D38" s="194"/>
      <c r="E38" s="195"/>
    </row>
    <row r="39" spans="1:8" ht="30" hidden="1" customHeight="1">
      <c r="A39" s="191"/>
      <c r="B39" s="57" t="s">
        <v>36</v>
      </c>
      <c r="C39" s="58"/>
      <c r="D39" s="59" t="s">
        <v>96</v>
      </c>
      <c r="E39" s="60"/>
    </row>
    <row r="40" spans="1:8" ht="30" hidden="1" customHeight="1">
      <c r="A40" s="191"/>
      <c r="B40" s="57" t="s">
        <v>37</v>
      </c>
      <c r="C40" s="61" t="e">
        <f>(+E40/C39)*100%</f>
        <v>#DIV/0!</v>
      </c>
      <c r="D40" s="59" t="s">
        <v>16</v>
      </c>
      <c r="E40" s="60">
        <f>E39</f>
        <v>0</v>
      </c>
    </row>
    <row r="41" spans="1:8" ht="30" hidden="1" customHeight="1">
      <c r="A41" s="191"/>
      <c r="B41" s="57" t="s">
        <v>15</v>
      </c>
      <c r="C41" s="62"/>
      <c r="D41" s="63" t="s">
        <v>55</v>
      </c>
      <c r="E41" s="64"/>
    </row>
    <row r="42" spans="1:8" ht="30" hidden="1" customHeight="1">
      <c r="A42" s="191"/>
      <c r="B42" s="57" t="s">
        <v>38</v>
      </c>
      <c r="C42" s="65" t="s">
        <v>70</v>
      </c>
      <c r="D42" s="63" t="s">
        <v>39</v>
      </c>
      <c r="E42" s="66"/>
      <c r="H42" t="s">
        <v>107</v>
      </c>
    </row>
    <row r="43" spans="1:8" ht="30" hidden="1" customHeight="1">
      <c r="A43" s="191"/>
      <c r="B43" s="57" t="s">
        <v>40</v>
      </c>
      <c r="C43" s="65" t="s">
        <v>95</v>
      </c>
      <c r="D43" s="63" t="s">
        <v>18</v>
      </c>
      <c r="E43" s="66"/>
    </row>
    <row r="44" spans="1:8" ht="30" hidden="1" customHeight="1" thickBot="1">
      <c r="A44" s="192"/>
      <c r="B44" s="67" t="s">
        <v>41</v>
      </c>
      <c r="C44" s="68" t="s">
        <v>71</v>
      </c>
      <c r="D44" s="69" t="s">
        <v>42</v>
      </c>
      <c r="E44" s="76"/>
    </row>
    <row r="45" spans="1:8" ht="30" hidden="1" customHeight="1">
      <c r="A45" s="190" t="s">
        <v>34</v>
      </c>
      <c r="B45" s="56" t="s">
        <v>35</v>
      </c>
      <c r="C45" s="193"/>
      <c r="D45" s="194"/>
      <c r="E45" s="195"/>
    </row>
    <row r="46" spans="1:8" ht="30" hidden="1" customHeight="1">
      <c r="A46" s="191"/>
      <c r="B46" s="57" t="s">
        <v>36</v>
      </c>
      <c r="C46" s="58"/>
      <c r="D46" s="59" t="s">
        <v>96</v>
      </c>
      <c r="E46" s="60"/>
    </row>
    <row r="47" spans="1:8" ht="30" hidden="1" customHeight="1">
      <c r="A47" s="191"/>
      <c r="B47" s="57" t="s">
        <v>37</v>
      </c>
      <c r="C47" s="61" t="e">
        <f>(+E47/C46)*100%</f>
        <v>#DIV/0!</v>
      </c>
      <c r="D47" s="59" t="s">
        <v>16</v>
      </c>
      <c r="E47" s="60">
        <f>E46</f>
        <v>0</v>
      </c>
    </row>
    <row r="48" spans="1:8" ht="30" hidden="1" customHeight="1">
      <c r="A48" s="191"/>
      <c r="B48" s="57" t="s">
        <v>15</v>
      </c>
      <c r="C48" s="62"/>
      <c r="D48" s="63" t="s">
        <v>55</v>
      </c>
      <c r="E48" s="64"/>
    </row>
    <row r="49" spans="1:8" ht="30" hidden="1" customHeight="1">
      <c r="A49" s="191"/>
      <c r="B49" s="57" t="s">
        <v>38</v>
      </c>
      <c r="C49" s="65" t="s">
        <v>70</v>
      </c>
      <c r="D49" s="63" t="s">
        <v>39</v>
      </c>
      <c r="E49" s="66"/>
      <c r="H49" t="s">
        <v>107</v>
      </c>
    </row>
    <row r="50" spans="1:8" ht="30" hidden="1" customHeight="1">
      <c r="A50" s="191"/>
      <c r="B50" s="57" t="s">
        <v>40</v>
      </c>
      <c r="C50" s="65" t="s">
        <v>95</v>
      </c>
      <c r="D50" s="63" t="s">
        <v>18</v>
      </c>
      <c r="E50" s="66"/>
    </row>
    <row r="51" spans="1:8" ht="30" hidden="1" customHeight="1" thickBot="1">
      <c r="A51" s="192"/>
      <c r="B51" s="67" t="s">
        <v>41</v>
      </c>
      <c r="C51" s="68" t="s">
        <v>71</v>
      </c>
      <c r="D51" s="69" t="s">
        <v>42</v>
      </c>
      <c r="E51" s="76"/>
    </row>
    <row r="52" spans="1:8" ht="30" hidden="1" customHeight="1">
      <c r="A52" s="190" t="s">
        <v>34</v>
      </c>
      <c r="B52" s="56" t="s">
        <v>35</v>
      </c>
      <c r="C52" s="193"/>
      <c r="D52" s="194"/>
      <c r="E52" s="195"/>
    </row>
    <row r="53" spans="1:8" ht="30" hidden="1" customHeight="1">
      <c r="A53" s="191"/>
      <c r="B53" s="57" t="s">
        <v>36</v>
      </c>
      <c r="C53" s="58"/>
      <c r="D53" s="59" t="s">
        <v>96</v>
      </c>
      <c r="E53" s="60"/>
    </row>
    <row r="54" spans="1:8" ht="30" hidden="1" customHeight="1">
      <c r="A54" s="191"/>
      <c r="B54" s="57" t="s">
        <v>37</v>
      </c>
      <c r="C54" s="61" t="e">
        <f>(+E54/C53)*100%</f>
        <v>#DIV/0!</v>
      </c>
      <c r="D54" s="59" t="s">
        <v>16</v>
      </c>
      <c r="E54" s="60">
        <f>E53</f>
        <v>0</v>
      </c>
    </row>
    <row r="55" spans="1:8" ht="30" hidden="1" customHeight="1">
      <c r="A55" s="191"/>
      <c r="B55" s="57" t="s">
        <v>15</v>
      </c>
      <c r="C55" s="62"/>
      <c r="D55" s="63" t="s">
        <v>55</v>
      </c>
      <c r="E55" s="64"/>
    </row>
    <row r="56" spans="1:8" ht="30" hidden="1" customHeight="1">
      <c r="A56" s="191"/>
      <c r="B56" s="57" t="s">
        <v>38</v>
      </c>
      <c r="C56" s="65" t="s">
        <v>70</v>
      </c>
      <c r="D56" s="63" t="s">
        <v>39</v>
      </c>
      <c r="E56" s="66"/>
      <c r="H56" t="s">
        <v>107</v>
      </c>
    </row>
    <row r="57" spans="1:8" ht="30" hidden="1" customHeight="1">
      <c r="A57" s="191"/>
      <c r="B57" s="57" t="s">
        <v>40</v>
      </c>
      <c r="C57" s="65" t="s">
        <v>95</v>
      </c>
      <c r="D57" s="63" t="s">
        <v>18</v>
      </c>
      <c r="E57" s="66"/>
    </row>
    <row r="58" spans="1:8" ht="30" hidden="1" customHeight="1" thickBot="1">
      <c r="A58" s="192"/>
      <c r="B58" s="67" t="s">
        <v>41</v>
      </c>
      <c r="C58" s="68" t="s">
        <v>71</v>
      </c>
      <c r="D58" s="69" t="s">
        <v>42</v>
      </c>
      <c r="E58" s="76"/>
    </row>
    <row r="59" spans="1:8" ht="30" hidden="1" customHeight="1">
      <c r="A59" s="190" t="s">
        <v>34</v>
      </c>
      <c r="B59" s="56" t="s">
        <v>35</v>
      </c>
      <c r="C59" s="193"/>
      <c r="D59" s="194"/>
      <c r="E59" s="195"/>
    </row>
    <row r="60" spans="1:8" ht="30" hidden="1" customHeight="1">
      <c r="A60" s="191"/>
      <c r="B60" s="57" t="s">
        <v>36</v>
      </c>
      <c r="C60" s="58"/>
      <c r="D60" s="59" t="s">
        <v>96</v>
      </c>
      <c r="E60" s="60"/>
    </row>
    <row r="61" spans="1:8" ht="30" hidden="1" customHeight="1">
      <c r="A61" s="191"/>
      <c r="B61" s="57" t="s">
        <v>37</v>
      </c>
      <c r="C61" s="61" t="e">
        <f>(+E61/C60)*100%</f>
        <v>#DIV/0!</v>
      </c>
      <c r="D61" s="59" t="s">
        <v>16</v>
      </c>
      <c r="E61" s="60">
        <f>E60</f>
        <v>0</v>
      </c>
    </row>
    <row r="62" spans="1:8" ht="30" hidden="1" customHeight="1">
      <c r="A62" s="191"/>
      <c r="B62" s="57" t="s">
        <v>15</v>
      </c>
      <c r="C62" s="62"/>
      <c r="D62" s="63" t="s">
        <v>55</v>
      </c>
      <c r="E62" s="64"/>
    </row>
    <row r="63" spans="1:8" ht="30" hidden="1" customHeight="1">
      <c r="A63" s="191"/>
      <c r="B63" s="57" t="s">
        <v>38</v>
      </c>
      <c r="C63" s="65" t="s">
        <v>70</v>
      </c>
      <c r="D63" s="63" t="s">
        <v>39</v>
      </c>
      <c r="E63" s="66"/>
      <c r="H63" t="s">
        <v>107</v>
      </c>
    </row>
    <row r="64" spans="1:8" ht="30" hidden="1" customHeight="1">
      <c r="A64" s="191"/>
      <c r="B64" s="57" t="s">
        <v>40</v>
      </c>
      <c r="C64" s="65" t="s">
        <v>95</v>
      </c>
      <c r="D64" s="63" t="s">
        <v>18</v>
      </c>
      <c r="E64" s="66"/>
    </row>
    <row r="65" spans="1:8" ht="30" hidden="1" customHeight="1" thickBot="1">
      <c r="A65" s="192"/>
      <c r="B65" s="67" t="s">
        <v>41</v>
      </c>
      <c r="C65" s="68" t="s">
        <v>71</v>
      </c>
      <c r="D65" s="69" t="s">
        <v>42</v>
      </c>
      <c r="E65" s="76"/>
    </row>
    <row r="66" spans="1:8" ht="30" hidden="1" customHeight="1">
      <c r="A66" s="190" t="s">
        <v>34</v>
      </c>
      <c r="B66" s="56" t="s">
        <v>35</v>
      </c>
      <c r="C66" s="193"/>
      <c r="D66" s="194"/>
      <c r="E66" s="195"/>
    </row>
    <row r="67" spans="1:8" ht="30" hidden="1" customHeight="1">
      <c r="A67" s="191"/>
      <c r="B67" s="57" t="s">
        <v>36</v>
      </c>
      <c r="C67" s="58"/>
      <c r="D67" s="59" t="s">
        <v>96</v>
      </c>
      <c r="E67" s="60"/>
    </row>
    <row r="68" spans="1:8" ht="30" hidden="1" customHeight="1">
      <c r="A68" s="191"/>
      <c r="B68" s="57" t="s">
        <v>37</v>
      </c>
      <c r="C68" s="61" t="e">
        <f>(+E68/C67)*100%</f>
        <v>#DIV/0!</v>
      </c>
      <c r="D68" s="59" t="s">
        <v>16</v>
      </c>
      <c r="E68" s="60">
        <f>E67</f>
        <v>0</v>
      </c>
    </row>
    <row r="69" spans="1:8" ht="30" hidden="1" customHeight="1">
      <c r="A69" s="191"/>
      <c r="B69" s="57" t="s">
        <v>15</v>
      </c>
      <c r="C69" s="62"/>
      <c r="D69" s="63" t="s">
        <v>55</v>
      </c>
      <c r="E69" s="64"/>
    </row>
    <row r="70" spans="1:8" ht="30" hidden="1" customHeight="1">
      <c r="A70" s="191"/>
      <c r="B70" s="57" t="s">
        <v>38</v>
      </c>
      <c r="C70" s="65" t="s">
        <v>70</v>
      </c>
      <c r="D70" s="63" t="s">
        <v>39</v>
      </c>
      <c r="E70" s="66"/>
      <c r="H70" t="s">
        <v>107</v>
      </c>
    </row>
    <row r="71" spans="1:8" ht="30" hidden="1" customHeight="1">
      <c r="A71" s="191"/>
      <c r="B71" s="57" t="s">
        <v>40</v>
      </c>
      <c r="C71" s="65" t="s">
        <v>95</v>
      </c>
      <c r="D71" s="63" t="s">
        <v>18</v>
      </c>
      <c r="E71" s="66"/>
    </row>
    <row r="72" spans="1:8" ht="30" hidden="1" customHeight="1" thickBot="1">
      <c r="A72" s="192"/>
      <c r="B72" s="67" t="s">
        <v>41</v>
      </c>
      <c r="C72" s="68" t="s">
        <v>71</v>
      </c>
      <c r="D72" s="69" t="s">
        <v>42</v>
      </c>
      <c r="E72" s="76"/>
    </row>
    <row r="73" spans="1:8" ht="30" hidden="1" customHeight="1">
      <c r="A73" s="190" t="s">
        <v>34</v>
      </c>
      <c r="B73" s="56" t="s">
        <v>35</v>
      </c>
      <c r="C73" s="193"/>
      <c r="D73" s="194"/>
      <c r="E73" s="195"/>
    </row>
    <row r="74" spans="1:8" ht="30" hidden="1" customHeight="1">
      <c r="A74" s="191"/>
      <c r="B74" s="57" t="s">
        <v>36</v>
      </c>
      <c r="C74" s="58"/>
      <c r="D74" s="59" t="s">
        <v>96</v>
      </c>
      <c r="E74" s="60"/>
    </row>
    <row r="75" spans="1:8" ht="30" hidden="1" customHeight="1">
      <c r="A75" s="191"/>
      <c r="B75" s="57" t="s">
        <v>37</v>
      </c>
      <c r="C75" s="61" t="e">
        <f>(+E75/C74)*100%</f>
        <v>#DIV/0!</v>
      </c>
      <c r="D75" s="59" t="s">
        <v>16</v>
      </c>
      <c r="E75" s="60">
        <f>E74</f>
        <v>0</v>
      </c>
    </row>
    <row r="76" spans="1:8" ht="30" hidden="1" customHeight="1">
      <c r="A76" s="191"/>
      <c r="B76" s="57" t="s">
        <v>15</v>
      </c>
      <c r="C76" s="62"/>
      <c r="D76" s="63" t="s">
        <v>55</v>
      </c>
      <c r="E76" s="64"/>
    </row>
    <row r="77" spans="1:8" ht="30" hidden="1" customHeight="1">
      <c r="A77" s="191"/>
      <c r="B77" s="57" t="s">
        <v>38</v>
      </c>
      <c r="C77" s="65" t="s">
        <v>70</v>
      </c>
      <c r="D77" s="63" t="s">
        <v>39</v>
      </c>
      <c r="E77" s="66"/>
      <c r="H77" t="s">
        <v>107</v>
      </c>
    </row>
    <row r="78" spans="1:8" ht="30" hidden="1" customHeight="1">
      <c r="A78" s="191"/>
      <c r="B78" s="57" t="s">
        <v>40</v>
      </c>
      <c r="C78" s="65" t="s">
        <v>95</v>
      </c>
      <c r="D78" s="63" t="s">
        <v>18</v>
      </c>
      <c r="E78" s="66"/>
    </row>
    <row r="79" spans="1:8" ht="30" hidden="1" customHeight="1" thickBot="1">
      <c r="A79" s="192"/>
      <c r="B79" s="67" t="s">
        <v>41</v>
      </c>
      <c r="C79" s="68" t="s">
        <v>71</v>
      </c>
      <c r="D79" s="69" t="s">
        <v>42</v>
      </c>
      <c r="E79" s="76"/>
    </row>
    <row r="80" spans="1:8" ht="30" hidden="1" customHeight="1">
      <c r="A80" s="190" t="s">
        <v>34</v>
      </c>
      <c r="B80" s="56" t="s">
        <v>35</v>
      </c>
      <c r="C80" s="193"/>
      <c r="D80" s="194"/>
      <c r="E80" s="195"/>
    </row>
    <row r="81" spans="1:8" ht="30" hidden="1" customHeight="1">
      <c r="A81" s="191"/>
      <c r="B81" s="57" t="s">
        <v>36</v>
      </c>
      <c r="C81" s="58"/>
      <c r="D81" s="59" t="s">
        <v>96</v>
      </c>
      <c r="E81" s="60"/>
    </row>
    <row r="82" spans="1:8" ht="30" hidden="1" customHeight="1">
      <c r="A82" s="191"/>
      <c r="B82" s="57" t="s">
        <v>37</v>
      </c>
      <c r="C82" s="61" t="e">
        <f>(+E82/C81)*100%</f>
        <v>#DIV/0!</v>
      </c>
      <c r="D82" s="59" t="s">
        <v>16</v>
      </c>
      <c r="E82" s="60">
        <f>E81</f>
        <v>0</v>
      </c>
    </row>
    <row r="83" spans="1:8" ht="30" hidden="1" customHeight="1">
      <c r="A83" s="191"/>
      <c r="B83" s="57" t="s">
        <v>15</v>
      </c>
      <c r="C83" s="62"/>
      <c r="D83" s="63" t="s">
        <v>55</v>
      </c>
      <c r="E83" s="64"/>
    </row>
    <row r="84" spans="1:8" ht="30" hidden="1" customHeight="1">
      <c r="A84" s="191"/>
      <c r="B84" s="57" t="s">
        <v>38</v>
      </c>
      <c r="C84" s="65" t="s">
        <v>70</v>
      </c>
      <c r="D84" s="63" t="s">
        <v>39</v>
      </c>
      <c r="E84" s="66"/>
      <c r="H84" t="s">
        <v>107</v>
      </c>
    </row>
    <row r="85" spans="1:8" ht="30" hidden="1" customHeight="1">
      <c r="A85" s="191"/>
      <c r="B85" s="57" t="s">
        <v>40</v>
      </c>
      <c r="C85" s="65" t="s">
        <v>95</v>
      </c>
      <c r="D85" s="63" t="s">
        <v>18</v>
      </c>
      <c r="E85" s="66"/>
    </row>
    <row r="86" spans="1:8" ht="30" hidden="1" customHeight="1" thickBot="1">
      <c r="A86" s="192"/>
      <c r="B86" s="67" t="s">
        <v>41</v>
      </c>
      <c r="C86" s="68" t="s">
        <v>71</v>
      </c>
      <c r="D86" s="69" t="s">
        <v>42</v>
      </c>
      <c r="E86" s="76"/>
    </row>
    <row r="87" spans="1:8" ht="30" hidden="1" customHeight="1">
      <c r="A87" s="190" t="s">
        <v>34</v>
      </c>
      <c r="B87" s="56" t="s">
        <v>35</v>
      </c>
      <c r="C87" s="193"/>
      <c r="D87" s="194"/>
      <c r="E87" s="195"/>
    </row>
    <row r="88" spans="1:8" ht="30" hidden="1" customHeight="1">
      <c r="A88" s="191"/>
      <c r="B88" s="57" t="s">
        <v>36</v>
      </c>
      <c r="C88" s="58"/>
      <c r="D88" s="59" t="s">
        <v>96</v>
      </c>
      <c r="E88" s="60"/>
    </row>
    <row r="89" spans="1:8" ht="30" hidden="1" customHeight="1">
      <c r="A89" s="191"/>
      <c r="B89" s="57" t="s">
        <v>37</v>
      </c>
      <c r="C89" s="61" t="e">
        <f>(+E89/C88)*100%</f>
        <v>#DIV/0!</v>
      </c>
      <c r="D89" s="59" t="s">
        <v>16</v>
      </c>
      <c r="E89" s="60">
        <f>E88</f>
        <v>0</v>
      </c>
    </row>
    <row r="90" spans="1:8" ht="30" hidden="1" customHeight="1">
      <c r="A90" s="191"/>
      <c r="B90" s="57" t="s">
        <v>15</v>
      </c>
      <c r="C90" s="62"/>
      <c r="D90" s="63" t="s">
        <v>55</v>
      </c>
      <c r="E90" s="64"/>
    </row>
    <row r="91" spans="1:8" ht="30" hidden="1" customHeight="1">
      <c r="A91" s="191"/>
      <c r="B91" s="57" t="s">
        <v>38</v>
      </c>
      <c r="C91" s="65" t="s">
        <v>70</v>
      </c>
      <c r="D91" s="63" t="s">
        <v>39</v>
      </c>
      <c r="E91" s="66"/>
      <c r="H91" t="s">
        <v>107</v>
      </c>
    </row>
    <row r="92" spans="1:8" ht="30" hidden="1" customHeight="1">
      <c r="A92" s="191"/>
      <c r="B92" s="57" t="s">
        <v>40</v>
      </c>
      <c r="C92" s="65" t="s">
        <v>95</v>
      </c>
      <c r="D92" s="63" t="s">
        <v>18</v>
      </c>
      <c r="E92" s="66"/>
    </row>
    <row r="93" spans="1:8" ht="30" hidden="1" customHeight="1" thickBot="1">
      <c r="A93" s="192"/>
      <c r="B93" s="67" t="s">
        <v>41</v>
      </c>
      <c r="C93" s="68" t="s">
        <v>71</v>
      </c>
      <c r="D93" s="69" t="s">
        <v>42</v>
      </c>
      <c r="E93" s="76"/>
    </row>
    <row r="94" spans="1:8" ht="30" hidden="1" customHeight="1">
      <c r="A94" s="190" t="s">
        <v>34</v>
      </c>
      <c r="B94" s="56" t="s">
        <v>35</v>
      </c>
      <c r="C94" s="193"/>
      <c r="D94" s="194"/>
      <c r="E94" s="195"/>
    </row>
    <row r="95" spans="1:8" ht="30" hidden="1" customHeight="1">
      <c r="A95" s="191"/>
      <c r="B95" s="57" t="s">
        <v>36</v>
      </c>
      <c r="C95" s="58"/>
      <c r="D95" s="59" t="s">
        <v>96</v>
      </c>
      <c r="E95" s="60"/>
    </row>
    <row r="96" spans="1:8" ht="30" hidden="1" customHeight="1">
      <c r="A96" s="191"/>
      <c r="B96" s="57" t="s">
        <v>37</v>
      </c>
      <c r="C96" s="61" t="e">
        <f>(+E96/C95)*100%</f>
        <v>#DIV/0!</v>
      </c>
      <c r="D96" s="59" t="s">
        <v>16</v>
      </c>
      <c r="E96" s="60">
        <f>E95</f>
        <v>0</v>
      </c>
    </row>
    <row r="97" spans="1:8" ht="30" hidden="1" customHeight="1">
      <c r="A97" s="191"/>
      <c r="B97" s="57" t="s">
        <v>15</v>
      </c>
      <c r="C97" s="62"/>
      <c r="D97" s="63" t="s">
        <v>55</v>
      </c>
      <c r="E97" s="64"/>
    </row>
    <row r="98" spans="1:8" ht="30" hidden="1" customHeight="1">
      <c r="A98" s="191"/>
      <c r="B98" s="57" t="s">
        <v>38</v>
      </c>
      <c r="C98" s="65" t="s">
        <v>70</v>
      </c>
      <c r="D98" s="63" t="s">
        <v>39</v>
      </c>
      <c r="E98" s="66"/>
      <c r="H98" t="s">
        <v>107</v>
      </c>
    </row>
    <row r="99" spans="1:8" ht="30" hidden="1" customHeight="1">
      <c r="A99" s="191"/>
      <c r="B99" s="57" t="s">
        <v>40</v>
      </c>
      <c r="C99" s="65" t="s">
        <v>95</v>
      </c>
      <c r="D99" s="63" t="s">
        <v>18</v>
      </c>
      <c r="E99" s="66"/>
    </row>
    <row r="100" spans="1:8" ht="30" hidden="1" customHeight="1" thickBot="1">
      <c r="A100" s="192"/>
      <c r="B100" s="67" t="s">
        <v>41</v>
      </c>
      <c r="C100" s="68" t="s">
        <v>71</v>
      </c>
      <c r="D100" s="69" t="s">
        <v>42</v>
      </c>
      <c r="E100" s="76"/>
    </row>
    <row r="101" spans="1:8" ht="30" hidden="1" customHeight="1">
      <c r="A101" s="190" t="s">
        <v>34</v>
      </c>
      <c r="B101" s="56" t="s">
        <v>35</v>
      </c>
      <c r="C101" s="193"/>
      <c r="D101" s="194"/>
      <c r="E101" s="195"/>
    </row>
    <row r="102" spans="1:8" ht="30" hidden="1" customHeight="1">
      <c r="A102" s="191"/>
      <c r="B102" s="57" t="s">
        <v>36</v>
      </c>
      <c r="C102" s="58"/>
      <c r="D102" s="59" t="s">
        <v>96</v>
      </c>
      <c r="E102" s="60"/>
    </row>
    <row r="103" spans="1:8" ht="30" hidden="1" customHeight="1">
      <c r="A103" s="191"/>
      <c r="B103" s="57" t="s">
        <v>37</v>
      </c>
      <c r="C103" s="61" t="e">
        <f>(+E103/C102)*100%</f>
        <v>#DIV/0!</v>
      </c>
      <c r="D103" s="59" t="s">
        <v>16</v>
      </c>
      <c r="E103" s="60">
        <f>E102</f>
        <v>0</v>
      </c>
    </row>
    <row r="104" spans="1:8" ht="30" hidden="1" customHeight="1">
      <c r="A104" s="191"/>
      <c r="B104" s="57" t="s">
        <v>15</v>
      </c>
      <c r="C104" s="62"/>
      <c r="D104" s="63" t="s">
        <v>55</v>
      </c>
      <c r="E104" s="64"/>
    </row>
    <row r="105" spans="1:8" ht="30" hidden="1" customHeight="1">
      <c r="A105" s="191"/>
      <c r="B105" s="57" t="s">
        <v>38</v>
      </c>
      <c r="C105" s="65" t="s">
        <v>70</v>
      </c>
      <c r="D105" s="63" t="s">
        <v>39</v>
      </c>
      <c r="E105" s="66"/>
      <c r="H105" t="s">
        <v>107</v>
      </c>
    </row>
    <row r="106" spans="1:8" ht="30" hidden="1" customHeight="1">
      <c r="A106" s="191"/>
      <c r="B106" s="57" t="s">
        <v>40</v>
      </c>
      <c r="C106" s="65" t="s">
        <v>95</v>
      </c>
      <c r="D106" s="63" t="s">
        <v>18</v>
      </c>
      <c r="E106" s="66"/>
    </row>
    <row r="107" spans="1:8" ht="30" hidden="1" customHeight="1" thickBot="1">
      <c r="A107" s="192"/>
      <c r="B107" s="67" t="s">
        <v>41</v>
      </c>
      <c r="C107" s="68" t="s">
        <v>71</v>
      </c>
      <c r="D107" s="69" t="s">
        <v>42</v>
      </c>
      <c r="E107" s="76"/>
    </row>
    <row r="108" spans="1:8" ht="30" hidden="1" customHeight="1">
      <c r="A108" s="190" t="s">
        <v>34</v>
      </c>
      <c r="B108" s="56" t="s">
        <v>35</v>
      </c>
      <c r="C108" s="193"/>
      <c r="D108" s="194"/>
      <c r="E108" s="195"/>
    </row>
    <row r="109" spans="1:8" ht="30" hidden="1" customHeight="1">
      <c r="A109" s="191"/>
      <c r="B109" s="57" t="s">
        <v>36</v>
      </c>
      <c r="C109" s="58"/>
      <c r="D109" s="59" t="s">
        <v>96</v>
      </c>
      <c r="E109" s="60"/>
    </row>
    <row r="110" spans="1:8" ht="30" hidden="1" customHeight="1">
      <c r="A110" s="191"/>
      <c r="B110" s="57" t="s">
        <v>37</v>
      </c>
      <c r="C110" s="61" t="e">
        <f>(+E110/C109)*100%</f>
        <v>#DIV/0!</v>
      </c>
      <c r="D110" s="59" t="s">
        <v>16</v>
      </c>
      <c r="E110" s="60">
        <f>E109</f>
        <v>0</v>
      </c>
    </row>
    <row r="111" spans="1:8" ht="30" hidden="1" customHeight="1">
      <c r="A111" s="191"/>
      <c r="B111" s="57" t="s">
        <v>15</v>
      </c>
      <c r="C111" s="62"/>
      <c r="D111" s="63" t="s">
        <v>55</v>
      </c>
      <c r="E111" s="64"/>
    </row>
    <row r="112" spans="1:8" ht="30" hidden="1" customHeight="1">
      <c r="A112" s="191"/>
      <c r="B112" s="57" t="s">
        <v>38</v>
      </c>
      <c r="C112" s="65" t="s">
        <v>70</v>
      </c>
      <c r="D112" s="63" t="s">
        <v>39</v>
      </c>
      <c r="E112" s="66"/>
      <c r="H112" t="s">
        <v>107</v>
      </c>
    </row>
    <row r="113" spans="1:5" ht="30" hidden="1" customHeight="1">
      <c r="A113" s="191"/>
      <c r="B113" s="57" t="s">
        <v>40</v>
      </c>
      <c r="C113" s="65" t="s">
        <v>95</v>
      </c>
      <c r="D113" s="63" t="s">
        <v>18</v>
      </c>
      <c r="E113" s="66"/>
    </row>
    <row r="114" spans="1:5" ht="30" hidden="1" customHeight="1" thickBot="1">
      <c r="A114" s="192"/>
      <c r="B114" s="67" t="s">
        <v>41</v>
      </c>
      <c r="C114" s="68" t="s">
        <v>71</v>
      </c>
      <c r="D114" s="69" t="s">
        <v>42</v>
      </c>
      <c r="E114" s="76"/>
    </row>
  </sheetData>
  <mergeCells count="33">
    <mergeCell ref="A1:E1"/>
    <mergeCell ref="A10:A16"/>
    <mergeCell ref="C10:E10"/>
    <mergeCell ref="A38:A44"/>
    <mergeCell ref="C38:E38"/>
    <mergeCell ref="A31:A37"/>
    <mergeCell ref="C31:E31"/>
    <mergeCell ref="A24:A30"/>
    <mergeCell ref="C24:E24"/>
    <mergeCell ref="A17:A23"/>
    <mergeCell ref="C17:E17"/>
    <mergeCell ref="A3:A9"/>
    <mergeCell ref="C3:E3"/>
    <mergeCell ref="A45:A51"/>
    <mergeCell ref="C45:E45"/>
    <mergeCell ref="A52:A58"/>
    <mergeCell ref="C52:E52"/>
    <mergeCell ref="A80:A86"/>
    <mergeCell ref="C80:E80"/>
    <mergeCell ref="A59:A65"/>
    <mergeCell ref="C59:E59"/>
    <mergeCell ref="A66:A72"/>
    <mergeCell ref="C66:E66"/>
    <mergeCell ref="A73:A79"/>
    <mergeCell ref="C73:E73"/>
    <mergeCell ref="A108:A114"/>
    <mergeCell ref="C108:E108"/>
    <mergeCell ref="A87:A93"/>
    <mergeCell ref="C87:E87"/>
    <mergeCell ref="A94:A100"/>
    <mergeCell ref="C94:E94"/>
    <mergeCell ref="A101:A107"/>
    <mergeCell ref="C101:E10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85" t="s">
        <v>61</v>
      </c>
      <c r="B1" s="185"/>
      <c r="C1" s="185"/>
      <c r="D1" s="185"/>
      <c r="E1" s="185"/>
      <c r="F1" s="185"/>
      <c r="G1" s="185"/>
      <c r="H1" s="185"/>
      <c r="I1" s="185"/>
    </row>
    <row r="2" spans="1:9" ht="32.25" thickBot="1">
      <c r="A2" s="196" t="s">
        <v>68</v>
      </c>
      <c r="B2" s="196"/>
      <c r="C2" s="25"/>
      <c r="D2" s="25"/>
      <c r="E2" s="25"/>
      <c r="F2" s="25"/>
      <c r="G2" s="25"/>
      <c r="H2" s="25"/>
      <c r="I2" s="36" t="s">
        <v>105</v>
      </c>
    </row>
    <row r="3" spans="1:9" s="28" customFormat="1" ht="26.25" customHeight="1">
      <c r="A3" s="203" t="s">
        <v>2</v>
      </c>
      <c r="B3" s="201" t="s">
        <v>3</v>
      </c>
      <c r="C3" s="201" t="s">
        <v>49</v>
      </c>
      <c r="D3" s="201" t="s">
        <v>63</v>
      </c>
      <c r="E3" s="197" t="s">
        <v>66</v>
      </c>
      <c r="F3" s="198"/>
      <c r="G3" s="197" t="s">
        <v>67</v>
      </c>
      <c r="H3" s="198"/>
      <c r="I3" s="199" t="s">
        <v>62</v>
      </c>
    </row>
    <row r="4" spans="1:9" s="28" customFormat="1" ht="28.5" customHeight="1" thickBot="1">
      <c r="A4" s="204"/>
      <c r="B4" s="202"/>
      <c r="C4" s="202"/>
      <c r="D4" s="202"/>
      <c r="E4" s="77" t="s">
        <v>64</v>
      </c>
      <c r="F4" s="77" t="s">
        <v>65</v>
      </c>
      <c r="G4" s="77" t="s">
        <v>64</v>
      </c>
      <c r="H4" s="77" t="s">
        <v>65</v>
      </c>
      <c r="I4" s="200"/>
    </row>
    <row r="5" spans="1:9" s="28" customFormat="1" ht="28.5" customHeight="1" thickTop="1" thickBot="1">
      <c r="A5" s="42"/>
      <c r="B5" s="78" t="s">
        <v>106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2025-02-08T03:35:45Z</dcterms:modified>
</cp:coreProperties>
</file>