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2년 계약 관런\월별 계약정보공개\1월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19" i="9" l="1"/>
  <c r="B19" i="9"/>
  <c r="E16" i="9"/>
  <c r="D16" i="9"/>
  <c r="F16" i="9" s="1"/>
  <c r="C16" i="9"/>
  <c r="B16" i="9"/>
  <c r="B13" i="9"/>
  <c r="C12" i="8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<sst xmlns="http://schemas.openxmlformats.org/spreadsheetml/2006/main" count="368" uniqueCount="201">
  <si>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</si>
  <si>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</si>
  <si>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</si>
  <si>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</si>
  <si>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</si>
  <si>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</si>
  <si>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</si>
  <si>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</si>
  <si>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</si>
  <si>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</si>
  <si>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</si>
  <si>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</si>
  <si>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</si>
  <si>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</si>
  <si>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</si>
  <si>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</si>
  <si>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</si>
  <si>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</si>
  <si>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</si>
  <si>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</si>
  <si>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</si>
  <si>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</si>
  <si>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</si>
  <si>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</si>
  <si>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</si>
  <si>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</si>
  <si>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</si>
  <si>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</si>
  <si>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</si>
  <si>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</si>
  <si>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</si>
  <si>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</si>
  <si>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</si>
  <si>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</si>
  <si>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</si>
  <si>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</si>
  <si>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</si>
  <si>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</si>
  <si>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</si>
  <si>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</si>
  <si>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</si>
  <si>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</si>
  <si>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</si>
  <si>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</si>
  <si>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</si>
  <si>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</si>
  <si>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</si>
  <si>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</si>
  <si>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</si>
  <si>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</si>
  <si>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</si>
  <si>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</si>
  <si>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</si>
  <si>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</si>
  <si>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</si>
  <si>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</si>
  <si>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</si>
  <si>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</si>
  <si>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</si>
  <si>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</si>
  <si>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</si>
  <si>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</si>
  <si>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</si>
  <si>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</si>
  <si>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</si>
  <si>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</si>
  <si>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</si>
  <si>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</si>
  <si>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</si>
  <si>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</si>
  <si>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</si>
  <si>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</si>
  <si>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</si>
  <si>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</si>
  <si>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</si>
  <si>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</si>
  <si>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</si>
  <si>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</si>
  <si>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</si>
  <si>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</si>
  <si>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</si>
  <si>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</si>
  <si>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</si>
  <si>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</si>
  <si>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</si>
  <si>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</si>
  <si>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</si>
  <si>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</si>
  <si>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</si>
  <si>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</si>
  <si>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</si>
  <si>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</si>
  <si>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</si>
  <si>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</si>
  <si>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</si>
  <si>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</si>
  <si>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</si>
  <si>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</si>
  <si>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</si>
  <si>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</si>
  <si>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</si>
  <si>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</si>
  <si>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</si>
  <si>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</si>
  <si>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</si>
  <si>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</si>
  <si>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</si>
  <si>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</si>
  <si>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</si>
  <si>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</si>
  <si>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</si>
  <si>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</si>
  <si>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</si>
  <si>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용역명</t>
    <phoneticPr fontId="4" type="noConversion"/>
  </si>
  <si>
    <t>예산액
(단위:천원)</t>
    <phoneticPr fontId="4" type="noConversion"/>
  </si>
  <si>
    <t>㈜케이티</t>
    <phoneticPr fontId="30" type="noConversion"/>
  </si>
  <si>
    <t>중원청소년수련관</t>
    <phoneticPr fontId="4" type="noConversion"/>
  </si>
  <si>
    <t>해당사항없음</t>
    <phoneticPr fontId="4" type="noConversion"/>
  </si>
  <si>
    <t>- 해당사항 없음 -</t>
    <phoneticPr fontId="4" type="noConversion"/>
  </si>
  <si>
    <t>2021.01.01.</t>
    <phoneticPr fontId="30" type="noConversion"/>
  </si>
  <si>
    <t>2021.12.31.</t>
    <phoneticPr fontId="30" type="noConversion"/>
  </si>
  <si>
    <t>㈜한창</t>
    <phoneticPr fontId="30" type="noConversion"/>
  </si>
  <si>
    <t>시설명</t>
    <phoneticPr fontId="4" type="noConversion"/>
  </si>
  <si>
    <t>2021.12.31.</t>
    <phoneticPr fontId="4" type="noConversion"/>
  </si>
  <si>
    <t>2021.12.24.</t>
    <phoneticPr fontId="4" type="noConversion"/>
  </si>
  <si>
    <t>㈜하이클로</t>
    <phoneticPr fontId="30" type="noConversion"/>
  </si>
  <si>
    <t>㈜바로엘리베이터</t>
    <phoneticPr fontId="30" type="noConversion"/>
  </si>
  <si>
    <t>2021.12.31.</t>
    <phoneticPr fontId="30" type="noConversion"/>
  </si>
  <si>
    <t>성남소방전기㈜</t>
    <phoneticPr fontId="30" type="noConversion"/>
  </si>
  <si>
    <t>2021.12.20.</t>
    <phoneticPr fontId="4" type="noConversion"/>
  </si>
  <si>
    <t>2020.12.03</t>
    <phoneticPr fontId="4" type="noConversion"/>
  </si>
  <si>
    <t>㈜케이티</t>
    <phoneticPr fontId="30" type="noConversion"/>
  </si>
  <si>
    <t>2020.11.27.</t>
    <phoneticPr fontId="4" type="noConversion"/>
  </si>
  <si>
    <t>2021.01.01.</t>
    <phoneticPr fontId="30" type="noConversion"/>
  </si>
  <si>
    <t>(주)에스원 성남</t>
    <phoneticPr fontId="30" type="noConversion"/>
  </si>
  <si>
    <t>다온정보</t>
    <phoneticPr fontId="30" type="noConversion"/>
  </si>
  <si>
    <t>㈜현대렌탈케어</t>
    <phoneticPr fontId="30" type="noConversion"/>
  </si>
  <si>
    <t>대한민국 보훈복지재단</t>
    <phoneticPr fontId="30" type="noConversion"/>
  </si>
  <si>
    <t>㈜한창</t>
    <phoneticPr fontId="30" type="noConversion"/>
  </si>
  <si>
    <t>㈜하이클로</t>
    <phoneticPr fontId="30" type="noConversion"/>
  </si>
  <si>
    <t>2021. 인터넷전화 사용료(연간계약)-12월사용분</t>
    <phoneticPr fontId="30" type="noConversion"/>
  </si>
  <si>
    <t>2021. 인터넷망 사용료(연간계약)-12월사용분</t>
    <phoneticPr fontId="30" type="noConversion"/>
  </si>
  <si>
    <t>2022.1.25.</t>
    <phoneticPr fontId="4" type="noConversion"/>
  </si>
  <si>
    <t>2022. 방역 소독실시(연간계약)-1월분</t>
    <phoneticPr fontId="30" type="noConversion"/>
  </si>
  <si>
    <t>2022. 방역 소독실시(연간계약)-1월분</t>
    <phoneticPr fontId="30" type="noConversion"/>
  </si>
  <si>
    <t>2022.01.01.</t>
    <phoneticPr fontId="30" type="noConversion"/>
  </si>
  <si>
    <t>2022.12.31.</t>
    <phoneticPr fontId="30" type="noConversion"/>
  </si>
  <si>
    <t xml:space="preserve">2022. 소방시설 위탁관리(연간계약)-1월분 </t>
    <phoneticPr fontId="30" type="noConversion"/>
  </si>
  <si>
    <t>2022. 무인경비시스템(연간계약)-1월분</t>
    <phoneticPr fontId="30" type="noConversion"/>
  </si>
  <si>
    <t>2021.12.21.</t>
    <phoneticPr fontId="4" type="noConversion"/>
  </si>
  <si>
    <t>2022.1.1</t>
    <phoneticPr fontId="30" type="noConversion"/>
  </si>
  <si>
    <t>2022.1.31.</t>
    <phoneticPr fontId="4" type="noConversion"/>
  </si>
  <si>
    <t>2022.2.3.</t>
    <phoneticPr fontId="4" type="noConversion"/>
  </si>
  <si>
    <t>2022. 시설관리 용역(연간계약)-1월분</t>
    <phoneticPr fontId="30" type="noConversion"/>
  </si>
  <si>
    <t>2022.1.31.</t>
    <phoneticPr fontId="4" type="noConversion"/>
  </si>
  <si>
    <t>2022.2.7.</t>
    <phoneticPr fontId="4" type="noConversion"/>
  </si>
  <si>
    <t>2022. 승강기 위탁관리(연간계약)-1월분</t>
    <phoneticPr fontId="30" type="noConversion"/>
  </si>
  <si>
    <t>2021.12.27.</t>
    <phoneticPr fontId="4" type="noConversion"/>
  </si>
  <si>
    <t>2022.01.01.</t>
    <phoneticPr fontId="30" type="noConversion"/>
  </si>
  <si>
    <t>2022.12.31.</t>
    <phoneticPr fontId="30" type="noConversion"/>
  </si>
  <si>
    <t>2022.2.8.</t>
    <phoneticPr fontId="4" type="noConversion"/>
  </si>
  <si>
    <t>2022. 차염발생장치 위탁대행비-1월분</t>
    <phoneticPr fontId="30" type="noConversion"/>
  </si>
  <si>
    <t>2021.12.15.</t>
    <phoneticPr fontId="4" type="noConversion"/>
  </si>
  <si>
    <t>2022.01.01.</t>
    <phoneticPr fontId="4" type="noConversion"/>
  </si>
  <si>
    <t>2022.12.31.</t>
    <phoneticPr fontId="30" type="noConversion"/>
  </si>
  <si>
    <t>2022.1.26.</t>
    <phoneticPr fontId="4" type="noConversion"/>
  </si>
  <si>
    <t>2022.1.26.</t>
    <phoneticPr fontId="4" type="noConversion"/>
  </si>
  <si>
    <t>해당없음</t>
    <phoneticPr fontId="4" type="noConversion"/>
  </si>
  <si>
    <t>해당없음</t>
    <phoneticPr fontId="4" type="noConversion"/>
  </si>
  <si>
    <t>2021.12.28.</t>
    <phoneticPr fontId="4" type="noConversion"/>
  </si>
  <si>
    <t>2022. 복합기 임차(연간계약)-1월분</t>
    <phoneticPr fontId="30" type="noConversion"/>
  </si>
  <si>
    <t>2022. 방과후아카데미 공기청정기 위탁관리(연간계약)-1월분</t>
    <phoneticPr fontId="30" type="noConversion"/>
  </si>
  <si>
    <t>2022.1.1.</t>
    <phoneticPr fontId="30" type="noConversion"/>
  </si>
  <si>
    <t>2022.12.31</t>
    <phoneticPr fontId="30" type="noConversion"/>
  </si>
  <si>
    <t>2022.2.3.</t>
    <phoneticPr fontId="4" type="noConversion"/>
  </si>
  <si>
    <t>2022. 방과후아카데미 복합기 임대차(연간계약)-1월분</t>
    <phoneticPr fontId="30" type="noConversion"/>
  </si>
  <si>
    <t>2021.12.23.</t>
    <phoneticPr fontId="4" type="noConversion"/>
  </si>
  <si>
    <t>2022. 방과후아카데미 급식(연간계약)-1월분</t>
    <phoneticPr fontId="30" type="noConversion"/>
  </si>
  <si>
    <t>엠지엠</t>
    <phoneticPr fontId="30" type="noConversion"/>
  </si>
  <si>
    <t>2022.1.10.</t>
    <phoneticPr fontId="30" type="noConversion"/>
  </si>
  <si>
    <t>2022. 사무용복합기 임대차(연간계약)-1월분</t>
    <phoneticPr fontId="30" type="noConversion"/>
  </si>
  <si>
    <t>2021.12.23.</t>
    <phoneticPr fontId="4" type="noConversion"/>
  </si>
  <si>
    <t>2022.01.01.</t>
    <phoneticPr fontId="30" type="noConversion"/>
  </si>
  <si>
    <t>2022.1.31.</t>
    <phoneticPr fontId="4" type="noConversion"/>
  </si>
  <si>
    <t>2022. 환경위생 위탁관리(연간계약)-1월분</t>
    <phoneticPr fontId="30" type="noConversion"/>
  </si>
  <si>
    <t>2022. 환경위생(공기청정기) 위탁관리(연간계약)-1월분</t>
    <phoneticPr fontId="30" type="noConversion"/>
  </si>
  <si>
    <t>2022.진로특화 꾸미담 모냐 피규어 제작</t>
    <phoneticPr fontId="4" type="noConversion"/>
  </si>
  <si>
    <t>2022.1.25.~2022.4.28.</t>
    <phoneticPr fontId="4" type="noConversion"/>
  </si>
  <si>
    <t>2022.4.28.(예정)</t>
    <phoneticPr fontId="4" type="noConversion"/>
  </si>
  <si>
    <t>하이맥스(강성윤)</t>
    <phoneticPr fontId="4" type="noConversion"/>
  </si>
  <si>
    <t xml:space="preserve">성남시 분당구 성남대로925번길 37-0 (야탑동) 한승베네피아 802호 </t>
    <phoneticPr fontId="4" type="noConversion"/>
  </si>
  <si>
    <t>성남시 중원구 둔촌대로 388(상대원동)</t>
    <phoneticPr fontId="4" type="noConversion"/>
  </si>
  <si>
    <t>서라벌산업개발(임춘재)</t>
    <phoneticPr fontId="4" type="noConversion"/>
  </si>
  <si>
    <t>기계실 정수위 조절밸브 교체 공사</t>
    <phoneticPr fontId="4" type="noConversion"/>
  </si>
  <si>
    <t>2022.1.25.~2022.2.11.</t>
    <phoneticPr fontId="4" type="noConversion"/>
  </si>
  <si>
    <t>2022.2.11.(예정)</t>
    <phoneticPr fontId="4" type="noConversion"/>
  </si>
  <si>
    <t>일반</t>
    <phoneticPr fontId="4" type="noConversion"/>
  </si>
  <si>
    <t>전자</t>
    <phoneticPr fontId="4" type="noConversion"/>
  </si>
  <si>
    <t>강성윤</t>
    <phoneticPr fontId="4" type="noConversion"/>
  </si>
  <si>
    <t>임춘재</t>
    <phoneticPr fontId="4" type="noConversion"/>
  </si>
  <si>
    <t>2022.2.4.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</si>
</sst>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##,##0"/>
    <numFmt numFmtId="177" formatCode="#,##0_ "/>
    <numFmt numFmtId="178" formatCode="m&quot;월&quot;\ d&quot;일&quot;;@"/>
  </numFmts>
  <fonts count="3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name val="돋움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5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166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 shrinkToFit="1"/>
    </xf>
    <xf numFmtId="14" fontId="12" fillId="0" borderId="5" xfId="0" applyNumberFormat="1" applyFont="1" applyBorder="1" applyAlignment="1">
      <alignment horizontal="center" vertical="center" shrinkToFit="1"/>
    </xf>
    <xf numFmtId="3" fontId="12" fillId="0" borderId="5" xfId="0" applyNumberFormat="1" applyFont="1" applyBorder="1" applyAlignment="1">
      <alignment horizontal="right" vertical="center" shrinkToFit="1"/>
    </xf>
    <xf numFmtId="0" fontId="0" fillId="0" borderId="0" xfId="0"/>
    <xf numFmtId="0" fontId="12" fillId="0" borderId="22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3" fontId="12" fillId="0" borderId="22" xfId="0" applyNumberFormat="1" applyFont="1" applyBorder="1" applyAlignment="1">
      <alignment horizontal="right" vertical="center" shrinkToFi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1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24" fillId="0" borderId="2" xfId="0" applyFont="1" applyBorder="1" applyAlignment="1" applyProtection="1">
      <alignment horizontal="center" vertical="center" wrapTex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6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 applyProtection="1">
      <alignment horizontal="center" vertical="center" wrapText="1"/>
    </xf>
    <xf numFmtId="0" fontId="28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>
      <alignment horizontal="left" vertical="center" shrinkToFit="1"/>
    </xf>
    <xf numFmtId="0" fontId="22" fillId="0" borderId="14" xfId="0" quotePrefix="1" applyNumberFormat="1" applyFont="1" applyFill="1" applyBorder="1" applyAlignment="1" applyProtection="1">
      <alignment horizontal="center" vertical="center"/>
    </xf>
    <xf numFmtId="176" fontId="23" fillId="0" borderId="14" xfId="0" applyNumberFormat="1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177" fontId="20" fillId="0" borderId="15" xfId="0" applyNumberFormat="1" applyFont="1" applyFill="1" applyBorder="1" applyAlignment="1">
      <alignment horizontal="center" vertical="center"/>
    </xf>
    <xf numFmtId="177" fontId="8" fillId="4" borderId="2" xfId="0" applyNumberFormat="1" applyFont="1" applyFill="1" applyBorder="1" applyAlignment="1">
      <alignment horizontal="center" vertical="center" wrapText="1"/>
    </xf>
    <xf numFmtId="0" fontId="24" fillId="4" borderId="2" xfId="0" applyNumberFormat="1" applyFont="1" applyFill="1" applyBorder="1" applyAlignment="1" applyProtection="1">
      <alignment horizontal="center" vertical="center"/>
    </xf>
    <xf numFmtId="0" fontId="24" fillId="4" borderId="2" xfId="0" quotePrefix="1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41" fontId="8" fillId="4" borderId="2" xfId="1" applyFont="1" applyFill="1" applyBorder="1" applyAlignment="1">
      <alignment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 wrapText="1"/>
    </xf>
    <xf numFmtId="0" fontId="0" fillId="4" borderId="0" xfId="0" applyNumberFormat="1" applyFont="1" applyFill="1" applyBorder="1" applyAlignment="1" applyProtection="1"/>
    <xf numFmtId="0" fontId="10" fillId="4" borderId="0" xfId="0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0" fontId="9" fillId="4" borderId="0" xfId="0" applyNumberFormat="1" applyFont="1" applyFill="1" applyBorder="1" applyAlignment="1" applyProtection="1">
      <alignment horizontal="center"/>
    </xf>
    <xf numFmtId="0" fontId="27" fillId="2" borderId="51" xfId="0" applyFont="1" applyFill="1" applyBorder="1" applyAlignment="1">
      <alignment horizontal="center" vertical="center" wrapText="1"/>
    </xf>
    <xf numFmtId="0" fontId="27" fillId="2" borderId="51" xfId="0" applyFont="1" applyFill="1" applyBorder="1" applyAlignment="1">
      <alignment horizontal="center" vertical="center"/>
    </xf>
    <xf numFmtId="41" fontId="11" fillId="0" borderId="0" xfId="1" applyFont="1" applyBorder="1" applyAlignment="1">
      <alignment horizontal="center" vertical="center"/>
    </xf>
    <xf numFmtId="41" fontId="27" fillId="2" borderId="51" xfId="1" applyFont="1" applyFill="1" applyBorder="1" applyAlignment="1">
      <alignment horizontal="center" vertical="center" wrapText="1"/>
    </xf>
    <xf numFmtId="41" fontId="0" fillId="0" borderId="0" xfId="1" applyFont="1" applyAlignment="1"/>
    <xf numFmtId="41" fontId="11" fillId="0" borderId="0" xfId="1" applyFont="1" applyBorder="1" applyAlignment="1">
      <alignment horizontal="right" vertical="center"/>
    </xf>
    <xf numFmtId="41" fontId="27" fillId="2" borderId="51" xfId="1" applyFont="1" applyFill="1" applyBorder="1" applyAlignment="1">
      <alignment horizontal="right" vertical="center" wrapText="1"/>
    </xf>
    <xf numFmtId="41" fontId="0" fillId="0" borderId="0" xfId="1" applyFont="1" applyAlignment="1">
      <alignment horizontal="right"/>
    </xf>
    <xf numFmtId="0" fontId="27" fillId="4" borderId="12" xfId="0" applyFont="1" applyFill="1" applyBorder="1" applyAlignment="1">
      <alignment horizontal="center" vertical="center" wrapText="1"/>
    </xf>
    <xf numFmtId="41" fontId="27" fillId="4" borderId="12" xfId="1" applyFont="1" applyFill="1" applyBorder="1" applyAlignment="1">
      <alignment horizontal="center" vertical="center" wrapText="1"/>
    </xf>
    <xf numFmtId="41" fontId="27" fillId="4" borderId="12" xfId="1" applyFont="1" applyFill="1" applyBorder="1" applyAlignment="1">
      <alignment horizontal="right" vertical="center" wrapText="1"/>
    </xf>
    <xf numFmtId="0" fontId="27" fillId="4" borderId="12" xfId="0" applyFont="1" applyFill="1" applyBorder="1" applyAlignment="1">
      <alignment horizontal="center" vertical="center"/>
    </xf>
    <xf numFmtId="0" fontId="31" fillId="3" borderId="51" xfId="0" applyFont="1" applyFill="1" applyBorder="1" applyAlignment="1">
      <alignment horizontal="center" vertical="center"/>
    </xf>
    <xf numFmtId="0" fontId="31" fillId="3" borderId="51" xfId="0" applyFont="1" applyFill="1" applyBorder="1" applyAlignment="1">
      <alignment horizontal="center" vertical="center" wrapText="1"/>
    </xf>
    <xf numFmtId="41" fontId="31" fillId="3" borderId="51" xfId="1" applyFont="1" applyFill="1" applyBorder="1" applyAlignment="1">
      <alignment horizontal="center" vertical="center" wrapText="1"/>
    </xf>
    <xf numFmtId="0" fontId="27" fillId="3" borderId="51" xfId="0" applyFont="1" applyFill="1" applyBorder="1" applyAlignment="1">
      <alignment horizontal="center" vertical="center" wrapText="1"/>
    </xf>
    <xf numFmtId="0" fontId="27" fillId="3" borderId="51" xfId="0" applyFont="1" applyFill="1" applyBorder="1" applyAlignment="1">
      <alignment horizontal="center" vertical="center"/>
    </xf>
    <xf numFmtId="41" fontId="27" fillId="3" borderId="51" xfId="1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wrapText="1"/>
    </xf>
    <xf numFmtId="41" fontId="31" fillId="4" borderId="12" xfId="1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right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justify" vertical="center" wrapText="1"/>
    </xf>
    <xf numFmtId="0" fontId="17" fillId="0" borderId="47" xfId="0" applyFont="1" applyBorder="1" applyAlignment="1">
      <alignment horizontal="justify" vertical="center" wrapText="1"/>
    </xf>
    <xf numFmtId="0" fontId="17" fillId="0" borderId="48" xfId="0" applyFont="1" applyBorder="1" applyAlignment="1">
      <alignment horizontal="justify" vertical="center" wrapText="1"/>
    </xf>
    <xf numFmtId="0" fontId="17" fillId="0" borderId="39" xfId="0" applyFont="1" applyBorder="1" applyAlignment="1">
      <alignment horizontal="justify" vertical="center" wrapText="1"/>
    </xf>
    <xf numFmtId="0" fontId="17" fillId="0" borderId="8" xfId="0" applyFont="1" applyBorder="1" applyAlignment="1">
      <alignment horizontal="justify" vertical="center" wrapText="1"/>
    </xf>
    <xf numFmtId="0" fontId="17" fillId="0" borderId="9" xfId="0" applyFont="1" applyBorder="1" applyAlignment="1">
      <alignment horizontal="justify" vertical="center" wrapText="1"/>
    </xf>
    <xf numFmtId="0" fontId="17" fillId="0" borderId="43" xfId="0" applyFont="1" applyBorder="1" applyAlignment="1">
      <alignment horizontal="justify" vertical="center" wrapText="1"/>
    </xf>
    <xf numFmtId="0" fontId="17" fillId="0" borderId="44" xfId="0" applyFont="1" applyBorder="1" applyAlignment="1">
      <alignment horizontal="justify" vertical="center" wrapText="1"/>
    </xf>
    <xf numFmtId="0" fontId="17" fillId="0" borderId="45" xfId="0" applyFont="1" applyBorder="1" applyAlignment="1">
      <alignment horizontal="justify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9" fontId="17" fillId="0" borderId="29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20" fillId="2" borderId="33" xfId="0" applyNumberFormat="1" applyFont="1" applyFill="1" applyBorder="1" applyAlignment="1" applyProtection="1">
      <alignment horizontal="center" vertical="center"/>
    </xf>
    <xf numFmtId="49" fontId="20" fillId="2" borderId="34" xfId="0" applyNumberFormat="1" applyFont="1" applyFill="1" applyBorder="1" applyAlignment="1" applyProtection="1">
      <alignment horizontal="center" vertical="center"/>
    </xf>
    <xf numFmtId="49" fontId="20" fillId="2" borderId="32" xfId="0" applyNumberFormat="1" applyFont="1" applyFill="1" applyBorder="1" applyAlignment="1" applyProtection="1">
      <alignment horizontal="center" vertical="center"/>
    </xf>
    <xf numFmtId="49" fontId="20" fillId="2" borderId="26" xfId="0" applyNumberFormat="1" applyFont="1" applyFill="1" applyBorder="1" applyAlignment="1" applyProtection="1">
      <alignment horizontal="center" vertical="center"/>
    </xf>
    <xf numFmtId="49" fontId="20" fillId="2" borderId="31" xfId="0" applyNumberFormat="1" applyFont="1" applyFill="1" applyBorder="1" applyAlignment="1" applyProtection="1">
      <alignment horizontal="center" vertical="center"/>
    </xf>
    <xf numFmtId="49" fontId="20" fillId="2" borderId="12" xfId="0" applyNumberFormat="1" applyFont="1" applyFill="1" applyBorder="1" applyAlignment="1" applyProtection="1">
      <alignment horizontal="center" vertical="center"/>
    </xf>
    <xf numFmtId="0" fontId="20" fillId="2" borderId="30" xfId="0" applyNumberFormat="1" applyFont="1" applyFill="1" applyBorder="1" applyAlignment="1" applyProtection="1">
      <alignment horizontal="center" vertical="center"/>
    </xf>
    <xf numFmtId="0" fontId="20" fillId="2" borderId="35" xfId="0" applyNumberFormat="1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41" fontId="24" fillId="4" borderId="2" xfId="1" applyFont="1" applyFill="1" applyBorder="1" applyAlignment="1">
      <alignment vertical="center"/>
    </xf>
    <xf numFmtId="0" fontId="24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vertical="center" shrinkToFit="1"/>
    </xf>
    <xf numFmtId="0" fontId="8" fillId="4" borderId="2" xfId="0" applyFont="1" applyFill="1" applyBorder="1" applyAlignment="1">
      <alignment horizontal="center" vertical="center"/>
    </xf>
    <xf numFmtId="177" fontId="8" fillId="4" borderId="2" xfId="0" quotePrefix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/>
    </xf>
    <xf numFmtId="41" fontId="24" fillId="4" borderId="2" xfId="1" quotePrefix="1" applyFont="1" applyFill="1" applyBorder="1" applyAlignment="1" applyProtection="1">
      <alignment horizontal="center" vertical="center"/>
    </xf>
  </cellXfs>
  <cellStyles count="256">
    <cellStyle name="쉼표 [0]" xfId="1" builtinId="6"/>
    <cellStyle name="쉼표 [0] 10" xfId="46"/>
    <cellStyle name="쉼표 [0] 10 2" xfId="204"/>
    <cellStyle name="쉼표 [0] 11" xfId="48"/>
    <cellStyle name="쉼표 [0] 12" xfId="74"/>
    <cellStyle name="쉼표 [0] 13" xfId="100"/>
    <cellStyle name="쉼표 [0] 14" xfId="152"/>
    <cellStyle name="쉼표 [0] 2" xfId="3"/>
    <cellStyle name="쉼표 [0] 2 2" xfId="8"/>
    <cellStyle name="쉼표 [0] 2 2 2" xfId="11"/>
    <cellStyle name="쉼표 [0] 2 2 2 2" xfId="44"/>
    <cellStyle name="쉼표 [0] 2 2 2 2 2" xfId="143"/>
    <cellStyle name="쉼표 [0] 2 2 2 2 2 2" xfId="247"/>
    <cellStyle name="쉼표 [0] 2 2 2 2 3" xfId="195"/>
    <cellStyle name="쉼표 [0] 2 2 2 3" xfId="65"/>
    <cellStyle name="쉼표 [0] 2 2 2 3 2" xfId="221"/>
    <cellStyle name="쉼표 [0] 2 2 2 4" xfId="91"/>
    <cellStyle name="쉼표 [0] 2 2 2 5" xfId="117"/>
    <cellStyle name="쉼표 [0] 2 2 2 6" xfId="169"/>
    <cellStyle name="쉼표 [0] 2 2 3" xfId="20"/>
    <cellStyle name="쉼표 [0] 2 2 3 2" xfId="72"/>
    <cellStyle name="쉼표 [0] 2 2 3 2 2" xfId="150"/>
    <cellStyle name="쉼표 [0] 2 2 3 2 2 2" xfId="254"/>
    <cellStyle name="쉼표 [0] 2 2 3 2 3" xfId="202"/>
    <cellStyle name="쉼표 [0] 2 2 3 3" xfId="98"/>
    <cellStyle name="쉼표 [0] 2 2 3 3 2" xfId="228"/>
    <cellStyle name="쉼표 [0] 2 2 3 4" xfId="124"/>
    <cellStyle name="쉼표 [0] 2 2 3 5" xfId="176"/>
    <cellStyle name="쉼표 [0] 2 2 4" xfId="53"/>
    <cellStyle name="쉼표 [0] 2 2 4 2" xfId="131"/>
    <cellStyle name="쉼표 [0] 2 2 4 2 2" xfId="235"/>
    <cellStyle name="쉼표 [0] 2 2 4 3" xfId="183"/>
    <cellStyle name="쉼표 [0] 2 2 5" xfId="79"/>
    <cellStyle name="쉼표 [0] 2 2 5 2" xfId="209"/>
    <cellStyle name="쉼표 [0] 2 2 6" xfId="105"/>
    <cellStyle name="쉼표 [0] 2 2 7" xfId="157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3" xfId="199"/>
    <cellStyle name="쉼표 [0] 2 3 2 3" xfId="95"/>
    <cellStyle name="쉼표 [0] 2 3 2 3 2" xfId="225"/>
    <cellStyle name="쉼표 [0] 2 3 2 4" xfId="121"/>
    <cellStyle name="쉼표 [0] 2 3 2 5" xfId="173"/>
    <cellStyle name="쉼표 [0] 2 3 3" xfId="37"/>
    <cellStyle name="쉼표 [0] 2 3 3 2" xfId="135"/>
    <cellStyle name="쉼표 [0] 2 3 3 2 2" xfId="239"/>
    <cellStyle name="쉼표 [0] 2 3 3 3" xfId="187"/>
    <cellStyle name="쉼표 [0] 2 3 4" xfId="57"/>
    <cellStyle name="쉼표 [0] 2 3 4 2" xfId="213"/>
    <cellStyle name="쉼표 [0] 2 3 5" xfId="83"/>
    <cellStyle name="쉼표 [0] 2 3 6" xfId="109"/>
    <cellStyle name="쉼표 [0] 2 3 7" xfId="161"/>
    <cellStyle name="쉼표 [0] 2 4" xfId="29"/>
    <cellStyle name="쉼표 [0] 2 4 2" xfId="41"/>
    <cellStyle name="쉼표 [0] 2 4 2 2" xfId="139"/>
    <cellStyle name="쉼표 [0] 2 4 2 2 2" xfId="243"/>
    <cellStyle name="쉼표 [0] 2 4 2 3" xfId="191"/>
    <cellStyle name="쉼표 [0] 2 4 3" xfId="61"/>
    <cellStyle name="쉼표 [0] 2 4 3 2" xfId="217"/>
    <cellStyle name="쉼표 [0] 2 4 4" xfId="87"/>
    <cellStyle name="쉼표 [0] 2 4 5" xfId="113"/>
    <cellStyle name="쉼표 [0] 2 4 6" xfId="165"/>
    <cellStyle name="쉼표 [0] 2 5" xfId="16"/>
    <cellStyle name="쉼표 [0] 2 5 2" xfId="127"/>
    <cellStyle name="쉼표 [0] 2 5 2 2" xfId="231"/>
    <cellStyle name="쉼표 [0] 2 5 3" xfId="179"/>
    <cellStyle name="쉼표 [0] 2 6" xfId="49"/>
    <cellStyle name="쉼표 [0] 2 6 2" xfId="205"/>
    <cellStyle name="쉼표 [0] 2 7" xfId="75"/>
    <cellStyle name="쉼표 [0] 2 8" xfId="101"/>
    <cellStyle name="쉼표 [0] 2 9" xfId="153"/>
    <cellStyle name="쉼표 [0] 3" xfId="4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3" xfId="196"/>
    <cellStyle name="쉼표 [0] 3 2 2 3" xfId="92"/>
    <cellStyle name="쉼표 [0] 3 2 2 3 2" xfId="222"/>
    <cellStyle name="쉼표 [0] 3 2 2 4" xfId="118"/>
    <cellStyle name="쉼표 [0] 3 2 2 5" xfId="170"/>
    <cellStyle name="쉼표 [0] 3 2 3" xfId="34"/>
    <cellStyle name="쉼표 [0] 3 2 3 2" xfId="132"/>
    <cellStyle name="쉼표 [0] 3 2 3 2 2" xfId="236"/>
    <cellStyle name="쉼표 [0] 3 2 3 3" xfId="184"/>
    <cellStyle name="쉼표 [0] 3 2 4" xfId="54"/>
    <cellStyle name="쉼표 [0] 3 2 4 2" xfId="210"/>
    <cellStyle name="쉼표 [0] 3 2 5" xfId="80"/>
    <cellStyle name="쉼표 [0] 3 2 6" xfId="106"/>
    <cellStyle name="쉼표 [0] 3 2 7" xfId="158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3" xfId="200"/>
    <cellStyle name="쉼표 [0] 3 3 2 3" xfId="96"/>
    <cellStyle name="쉼표 [0] 3 3 2 3 2" xfId="226"/>
    <cellStyle name="쉼표 [0] 3 3 2 4" xfId="122"/>
    <cellStyle name="쉼표 [0] 3 3 2 5" xfId="174"/>
    <cellStyle name="쉼표 [0] 3 3 3" xfId="38"/>
    <cellStyle name="쉼표 [0] 3 3 3 2" xfId="136"/>
    <cellStyle name="쉼표 [0] 3 3 3 2 2" xfId="240"/>
    <cellStyle name="쉼표 [0] 3 3 3 3" xfId="188"/>
    <cellStyle name="쉼표 [0] 3 3 4" xfId="58"/>
    <cellStyle name="쉼표 [0] 3 3 4 2" xfId="214"/>
    <cellStyle name="쉼표 [0] 3 3 5" xfId="84"/>
    <cellStyle name="쉼표 [0] 3 3 6" xfId="110"/>
    <cellStyle name="쉼표 [0] 3 3 7" xfId="162"/>
    <cellStyle name="쉼표 [0] 3 4" xfId="30"/>
    <cellStyle name="쉼표 [0] 3 4 2" xfId="42"/>
    <cellStyle name="쉼표 [0] 3 4 2 2" xfId="140"/>
    <cellStyle name="쉼표 [0] 3 4 2 2 2" xfId="244"/>
    <cellStyle name="쉼표 [0] 3 4 2 3" xfId="192"/>
    <cellStyle name="쉼표 [0] 3 4 3" xfId="62"/>
    <cellStyle name="쉼표 [0] 3 4 3 2" xfId="218"/>
    <cellStyle name="쉼표 [0] 3 4 4" xfId="88"/>
    <cellStyle name="쉼표 [0] 3 4 5" xfId="114"/>
    <cellStyle name="쉼표 [0] 3 4 6" xfId="166"/>
    <cellStyle name="쉼표 [0] 3 5" xfId="17"/>
    <cellStyle name="쉼표 [0] 3 5 2" xfId="128"/>
    <cellStyle name="쉼표 [0] 3 5 2 2" xfId="232"/>
    <cellStyle name="쉼표 [0] 3 5 3" xfId="180"/>
    <cellStyle name="쉼표 [0] 3 6" xfId="50"/>
    <cellStyle name="쉼표 [0] 3 6 2" xfId="206"/>
    <cellStyle name="쉼표 [0] 3 7" xfId="76"/>
    <cellStyle name="쉼표 [0] 3 8" xfId="102"/>
    <cellStyle name="쉼표 [0] 3 9" xfId="154"/>
    <cellStyle name="쉼표 [0] 4" xfId="2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3" xfId="197"/>
    <cellStyle name="쉼표 [0] 4 2 2 3" xfId="93"/>
    <cellStyle name="쉼표 [0] 4 2 2 3 2" xfId="223"/>
    <cellStyle name="쉼표 [0] 4 2 2 4" xfId="119"/>
    <cellStyle name="쉼표 [0] 4 2 2 5" xfId="171"/>
    <cellStyle name="쉼표 [0] 4 2 3" xfId="35"/>
    <cellStyle name="쉼표 [0] 4 2 3 2" xfId="133"/>
    <cellStyle name="쉼표 [0] 4 2 3 2 2" xfId="237"/>
    <cellStyle name="쉼표 [0] 4 2 3 3" xfId="185"/>
    <cellStyle name="쉼표 [0] 4 2 4" xfId="55"/>
    <cellStyle name="쉼표 [0] 4 2 4 2" xfId="211"/>
    <cellStyle name="쉼표 [0] 4 2 5" xfId="81"/>
    <cellStyle name="쉼표 [0] 4 2 6" xfId="107"/>
    <cellStyle name="쉼표 [0] 4 2 7" xfId="159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3" xfId="201"/>
    <cellStyle name="쉼표 [0] 4 3 2 3" xfId="97"/>
    <cellStyle name="쉼표 [0] 4 3 2 3 2" xfId="227"/>
    <cellStyle name="쉼표 [0] 4 3 2 4" xfId="123"/>
    <cellStyle name="쉼표 [0] 4 3 2 5" xfId="175"/>
    <cellStyle name="쉼표 [0] 4 3 3" xfId="39"/>
    <cellStyle name="쉼표 [0] 4 3 3 2" xfId="137"/>
    <cellStyle name="쉼표 [0] 4 3 3 2 2" xfId="241"/>
    <cellStyle name="쉼표 [0] 4 3 3 3" xfId="189"/>
    <cellStyle name="쉼표 [0] 4 3 4" xfId="59"/>
    <cellStyle name="쉼표 [0] 4 3 4 2" xfId="215"/>
    <cellStyle name="쉼표 [0] 4 3 5" xfId="85"/>
    <cellStyle name="쉼표 [0] 4 3 6" xfId="111"/>
    <cellStyle name="쉼표 [0] 4 3 7" xfId="163"/>
    <cellStyle name="쉼표 [0] 4 4" xfId="28"/>
    <cellStyle name="쉼표 [0] 4 4 2" xfId="43"/>
    <cellStyle name="쉼표 [0] 4 4 2 2" xfId="141"/>
    <cellStyle name="쉼표 [0] 4 4 2 2 2" xfId="245"/>
    <cellStyle name="쉼표 [0] 4 4 2 3" xfId="193"/>
    <cellStyle name="쉼표 [0] 4 4 3" xfId="63"/>
    <cellStyle name="쉼표 [0] 4 4 3 2" xfId="219"/>
    <cellStyle name="쉼표 [0] 4 4 4" xfId="89"/>
    <cellStyle name="쉼표 [0] 4 4 5" xfId="115"/>
    <cellStyle name="쉼표 [0] 4 4 6" xfId="167"/>
    <cellStyle name="쉼표 [0] 4 5" xfId="15"/>
    <cellStyle name="쉼표 [0] 4 5 2" xfId="129"/>
    <cellStyle name="쉼표 [0] 4 5 2 2" xfId="233"/>
    <cellStyle name="쉼표 [0] 4 5 3" xfId="181"/>
    <cellStyle name="쉼표 [0] 4 6" xfId="51"/>
    <cellStyle name="쉼표 [0] 4 6 2" xfId="207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3" xfId="194"/>
    <cellStyle name="쉼표 [0] 5 2 3" xfId="47"/>
    <cellStyle name="쉼표 [0] 5 2 3 2" xfId="220"/>
    <cellStyle name="쉼표 [0] 5 2 4" xfId="64"/>
    <cellStyle name="쉼표 [0] 5 2 5" xfId="90"/>
    <cellStyle name="쉼표 [0] 5 2 6" xfId="116"/>
    <cellStyle name="쉼표 [0] 5 2 7" xfId="168"/>
    <cellStyle name="쉼표 [0] 5 3" xfId="18"/>
    <cellStyle name="쉼표 [0] 5 3 2" xfId="130"/>
    <cellStyle name="쉼표 [0] 5 3 2 2" xfId="234"/>
    <cellStyle name="쉼표 [0] 5 3 3" xfId="182"/>
    <cellStyle name="쉼표 [0] 5 4" xfId="52"/>
    <cellStyle name="쉼표 [0] 5 4 2" xfId="208"/>
    <cellStyle name="쉼표 [0] 5 5" xfId="78"/>
    <cellStyle name="쉼표 [0] 5 6" xfId="104"/>
    <cellStyle name="쉼표 [0] 5 7" xfId="156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3" xfId="198"/>
    <cellStyle name="쉼표 [0] 6 2 3" xfId="94"/>
    <cellStyle name="쉼표 [0] 6 2 3 2" xfId="224"/>
    <cellStyle name="쉼표 [0] 6 2 4" xfId="120"/>
    <cellStyle name="쉼표 [0] 6 2 5" xfId="172"/>
    <cellStyle name="쉼표 [0] 6 3" xfId="36"/>
    <cellStyle name="쉼표 [0] 6 3 2" xfId="134"/>
    <cellStyle name="쉼표 [0] 6 3 2 2" xfId="238"/>
    <cellStyle name="쉼표 [0] 6 3 3" xfId="186"/>
    <cellStyle name="쉼표 [0] 6 4" xfId="56"/>
    <cellStyle name="쉼표 [0] 6 4 2" xfId="212"/>
    <cellStyle name="쉼표 [0] 6 5" xfId="82"/>
    <cellStyle name="쉼표 [0] 6 6" xfId="108"/>
    <cellStyle name="쉼표 [0] 6 7" xfId="160"/>
    <cellStyle name="쉼표 [0] 7" xfId="23"/>
    <cellStyle name="쉼표 [0] 7 2" xfId="40"/>
    <cellStyle name="쉼표 [0] 7 2 2" xfId="138"/>
    <cellStyle name="쉼표 [0] 7 2 2 2" xfId="242"/>
    <cellStyle name="쉼표 [0] 7 2 3" xfId="190"/>
    <cellStyle name="쉼표 [0] 7 3" xfId="60"/>
    <cellStyle name="쉼표 [0] 7 3 2" xfId="216"/>
    <cellStyle name="쉼표 [0] 7 4" xfId="86"/>
    <cellStyle name="쉼표 [0] 7 5" xfId="112"/>
    <cellStyle name="쉼표 [0] 7 6" xfId="164"/>
    <cellStyle name="쉼표 [0] 8" xfId="27"/>
    <cellStyle name="쉼표 [0] 8 2" xfId="126"/>
    <cellStyle name="쉼표 [0] 8 2 2" xfId="230"/>
    <cellStyle name="쉼표 [0] 8 3" xfId="178"/>
    <cellStyle name="쉼표 [0] 9" xfId="14"/>
    <cellStyle name="쉼표 [0] 9 2" xfId="73"/>
    <cellStyle name="쉼표 [0] 9 2 2" xfId="151"/>
    <cellStyle name="쉼표 [0] 9 2 2 2" xfId="255"/>
    <cellStyle name="쉼표 [0] 9 2 3" xfId="203"/>
    <cellStyle name="쉼표 [0] 9 3" xfId="99"/>
    <cellStyle name="쉼표 [0] 9 3 2" xfId="229"/>
    <cellStyle name="쉼표 [0] 9 4" xfId="125"/>
    <cellStyle name="쉼표 [0] 9 5" xfId="177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C12" sqref="C12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82" customWidth="1"/>
    <col min="7" max="7" width="12.44140625" customWidth="1"/>
    <col min="8" max="8" width="12.44140625" style="85" customWidth="1"/>
    <col min="9" max="9" width="12.44140625" customWidth="1"/>
    <col min="10" max="10" width="8.88671875" style="9"/>
    <col min="11" max="11" width="11.6640625" style="10" customWidth="1"/>
    <col min="12" max="12" width="7.77734375" style="9" customWidth="1"/>
  </cols>
  <sheetData>
    <row r="1" spans="1:12" ht="38.25" customHeight="1" x14ac:dyDescent="0.15">
      <c r="A1" s="102" t="s">
        <v>50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ht="25.5" x14ac:dyDescent="0.15">
      <c r="A2" s="103" t="s">
        <v>85</v>
      </c>
      <c r="B2" s="103"/>
      <c r="C2" s="103"/>
      <c r="D2" s="12"/>
      <c r="E2" s="12"/>
      <c r="F2" s="80"/>
      <c r="G2" s="12"/>
      <c r="H2" s="83"/>
      <c r="I2" s="12"/>
      <c r="J2" s="12"/>
      <c r="K2" s="12"/>
      <c r="L2" s="12"/>
    </row>
    <row r="3" spans="1:12" ht="38.25" customHeight="1" thickBot="1" x14ac:dyDescent="0.2">
      <c r="A3" s="78" t="s">
        <v>51</v>
      </c>
      <c r="B3" s="78" t="s">
        <v>33</v>
      </c>
      <c r="C3" s="78" t="s">
        <v>52</v>
      </c>
      <c r="D3" s="78" t="s">
        <v>53</v>
      </c>
      <c r="E3" s="78" t="s">
        <v>54</v>
      </c>
      <c r="F3" s="81" t="s">
        <v>55</v>
      </c>
      <c r="G3" s="78" t="s">
        <v>56</v>
      </c>
      <c r="H3" s="84" t="s">
        <v>57</v>
      </c>
      <c r="I3" s="79" t="s">
        <v>34</v>
      </c>
      <c r="J3" s="79" t="s">
        <v>58</v>
      </c>
      <c r="K3" s="79" t="s">
        <v>59</v>
      </c>
      <c r="L3" s="79" t="s">
        <v>1</v>
      </c>
    </row>
    <row r="4" spans="1:12" s="16" customFormat="1" ht="24.75" customHeight="1" thickTop="1" x14ac:dyDescent="0.15">
      <c r="A4" s="86"/>
      <c r="B4" s="86"/>
      <c r="C4" s="86" t="s">
        <v>167</v>
      </c>
      <c r="D4" s="86"/>
      <c r="E4" s="86"/>
      <c r="F4" s="87"/>
      <c r="G4" s="86"/>
      <c r="H4" s="88"/>
      <c r="I4" s="89"/>
      <c r="J4" s="89"/>
      <c r="K4" s="89"/>
      <c r="L4" s="89"/>
    </row>
  </sheetData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K22" sqref="K22"/>
    </sheetView>
  </sheetViews>
  <sheetFormatPr defaultRowHeight="13.5" x14ac:dyDescent="0.15"/>
  <cols>
    <col min="1" max="1" width="12.5546875" style="2" customWidth="1"/>
    <col min="2" max="2" width="20.7773437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8" customWidth="1"/>
  </cols>
  <sheetData>
    <row r="1" spans="1:9" ht="25.5" x14ac:dyDescent="0.15">
      <c r="A1" s="104" t="s">
        <v>77</v>
      </c>
      <c r="B1" s="104"/>
      <c r="C1" s="104"/>
      <c r="D1" s="104"/>
      <c r="E1" s="104"/>
      <c r="F1" s="104"/>
      <c r="G1" s="104"/>
      <c r="H1" s="104"/>
      <c r="I1" s="104"/>
    </row>
    <row r="2" spans="1:9" ht="26.25" thickBot="1" x14ac:dyDescent="0.2">
      <c r="A2" s="148" t="s">
        <v>84</v>
      </c>
      <c r="B2" s="148"/>
      <c r="C2" s="52"/>
      <c r="D2" s="52"/>
      <c r="E2" s="52"/>
      <c r="F2" s="52"/>
      <c r="G2" s="52"/>
      <c r="H2" s="52"/>
      <c r="I2" s="50" t="s">
        <v>2</v>
      </c>
    </row>
    <row r="3" spans="1:9" ht="26.25" customHeight="1" x14ac:dyDescent="0.15">
      <c r="A3" s="155" t="s">
        <v>3</v>
      </c>
      <c r="B3" s="153" t="s">
        <v>4</v>
      </c>
      <c r="C3" s="153" t="s">
        <v>60</v>
      </c>
      <c r="D3" s="153" t="s">
        <v>79</v>
      </c>
      <c r="E3" s="149" t="s">
        <v>82</v>
      </c>
      <c r="F3" s="150"/>
      <c r="G3" s="149" t="s">
        <v>83</v>
      </c>
      <c r="H3" s="150"/>
      <c r="I3" s="151" t="s">
        <v>78</v>
      </c>
    </row>
    <row r="4" spans="1:9" ht="28.5" customHeight="1" x14ac:dyDescent="0.15">
      <c r="A4" s="156"/>
      <c r="B4" s="154"/>
      <c r="C4" s="154"/>
      <c r="D4" s="154"/>
      <c r="E4" s="33" t="s">
        <v>80</v>
      </c>
      <c r="F4" s="33" t="s">
        <v>81</v>
      </c>
      <c r="G4" s="33" t="s">
        <v>80</v>
      </c>
      <c r="H4" s="33" t="s">
        <v>81</v>
      </c>
      <c r="I4" s="152"/>
    </row>
    <row r="5" spans="1:9" ht="28.5" customHeight="1" thickBot="1" x14ac:dyDescent="0.2">
      <c r="A5" s="59"/>
      <c r="B5" s="60" t="s">
        <v>117</v>
      </c>
      <c r="C5" s="61"/>
      <c r="D5" s="62"/>
      <c r="E5" s="63"/>
      <c r="F5" s="63"/>
      <c r="G5" s="63"/>
      <c r="H5" s="63"/>
      <c r="I5" s="6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5" width="12.44140625" style="82" customWidth="1"/>
    <col min="6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12" ht="47.25" customHeight="1" x14ac:dyDescent="0.15">
      <c r="A1" s="102" t="s">
        <v>68</v>
      </c>
      <c r="B1" s="102"/>
      <c r="C1" s="102"/>
      <c r="D1" s="102"/>
      <c r="E1" s="102"/>
      <c r="F1" s="102"/>
      <c r="G1" s="102"/>
      <c r="H1" s="102"/>
      <c r="I1" s="102"/>
    </row>
    <row r="2" spans="1:12" ht="39.75" customHeight="1" thickBot="1" x14ac:dyDescent="0.2">
      <c r="A2" s="90" t="s">
        <v>32</v>
      </c>
      <c r="B2" s="91" t="s">
        <v>33</v>
      </c>
      <c r="C2" s="90" t="s">
        <v>113</v>
      </c>
      <c r="D2" s="90" t="s">
        <v>0</v>
      </c>
      <c r="E2" s="92" t="s">
        <v>114</v>
      </c>
      <c r="F2" s="90" t="s">
        <v>122</v>
      </c>
      <c r="G2" s="90" t="s">
        <v>35</v>
      </c>
      <c r="H2" s="90" t="s">
        <v>36</v>
      </c>
      <c r="I2" s="90" t="s">
        <v>1</v>
      </c>
    </row>
    <row r="3" spans="1:12" s="51" customFormat="1" ht="39.75" customHeight="1" thickTop="1" x14ac:dyDescent="0.15">
      <c r="A3" s="96"/>
      <c r="B3" s="97"/>
      <c r="C3" s="96" t="s">
        <v>167</v>
      </c>
      <c r="D3" s="96"/>
      <c r="E3" s="98"/>
      <c r="F3" s="96"/>
      <c r="G3" s="96"/>
      <c r="H3" s="96"/>
      <c r="I3" s="96"/>
      <c r="J3" s="99"/>
      <c r="K3" s="100"/>
      <c r="L3" s="99"/>
    </row>
  </sheetData>
  <mergeCells count="1">
    <mergeCell ref="A1:I1"/>
  </mergeCells>
  <phoneticPr fontId="4" type="noConversion"/>
  <dataValidations count="2">
    <dataValidation type="list" allowBlank="1" showInputMessage="1" showErrorMessage="1" sqref="D3">
      <formula1>"대안,턴키,일반,PQ,수의,실적"</formula1>
    </dataValidation>
    <dataValidation type="textLength" operator="lessThanOrEqual" allowBlank="1" showInputMessage="1" showErrorMessage="1" sqref="F3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82" customWidth="1"/>
    <col min="7" max="8" width="12.44140625" customWidth="1"/>
    <col min="9" max="9" width="12.44140625" style="82" customWidth="1"/>
    <col min="10" max="10" width="8.88671875" style="9"/>
    <col min="11" max="11" width="11.6640625" style="10" customWidth="1"/>
    <col min="12" max="12" width="11.33203125" style="9" bestFit="1" customWidth="1"/>
  </cols>
  <sheetData>
    <row r="1" spans="1:13" ht="63" customHeight="1" x14ac:dyDescent="0.15">
      <c r="A1" s="102" t="s">
        <v>75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3" ht="39" customHeight="1" thickBot="1" x14ac:dyDescent="0.2">
      <c r="A2" s="94" t="s">
        <v>32</v>
      </c>
      <c r="B2" s="93" t="s">
        <v>33</v>
      </c>
      <c r="C2" s="94" t="s">
        <v>74</v>
      </c>
      <c r="D2" s="94" t="s">
        <v>73</v>
      </c>
      <c r="E2" s="94" t="s">
        <v>0</v>
      </c>
      <c r="F2" s="95" t="s">
        <v>72</v>
      </c>
      <c r="G2" s="93" t="s">
        <v>71</v>
      </c>
      <c r="H2" s="93" t="s">
        <v>70</v>
      </c>
      <c r="I2" s="95" t="s">
        <v>69</v>
      </c>
      <c r="J2" s="94" t="s">
        <v>34</v>
      </c>
      <c r="K2" s="94" t="s">
        <v>35</v>
      </c>
      <c r="L2" s="94" t="s">
        <v>36</v>
      </c>
      <c r="M2" s="94" t="s">
        <v>1</v>
      </c>
    </row>
    <row r="3" spans="1:13" s="51" customFormat="1" ht="39" customHeight="1" thickTop="1" x14ac:dyDescent="0.15">
      <c r="A3" s="89"/>
      <c r="B3" s="86"/>
      <c r="C3" s="89" t="s">
        <v>168</v>
      </c>
      <c r="D3" s="89"/>
      <c r="E3" s="89"/>
      <c r="F3" s="87"/>
      <c r="G3" s="86"/>
      <c r="H3" s="86"/>
      <c r="I3" s="87"/>
      <c r="J3" s="89"/>
      <c r="K3" s="89"/>
      <c r="L3" s="89"/>
      <c r="M3" s="89"/>
    </row>
  </sheetData>
  <mergeCells count="1">
    <mergeCell ref="A1:M1"/>
  </mergeCells>
  <phoneticPr fontId="4" type="noConversion"/>
  <dataValidations disablePrompts="1"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C24" sqref="C24"/>
    </sheetView>
  </sheetViews>
  <sheetFormatPr defaultRowHeight="13.5" x14ac:dyDescent="0.15"/>
  <cols>
    <col min="1" max="1" width="8.6640625" style="16" customWidth="1"/>
    <col min="2" max="2" width="8.77734375" style="16" customWidth="1"/>
    <col min="3" max="3" width="29.21875" style="16" customWidth="1"/>
    <col min="4" max="4" width="10.88671875" style="16" customWidth="1"/>
    <col min="5" max="9" width="12.44140625" style="16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6"/>
  </cols>
  <sheetData>
    <row r="1" spans="1:11" ht="25.5" x14ac:dyDescent="0.15">
      <c r="A1" s="104" t="s">
        <v>90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25.5" x14ac:dyDescent="0.15">
      <c r="A2" s="34" t="s">
        <v>85</v>
      </c>
      <c r="B2" s="34"/>
      <c r="C2" s="37"/>
      <c r="D2" s="1"/>
      <c r="E2" s="1"/>
      <c r="F2" s="11"/>
      <c r="G2" s="11"/>
      <c r="H2" s="11"/>
      <c r="I2" s="11"/>
      <c r="J2" s="105" t="s">
        <v>2</v>
      </c>
      <c r="K2" s="105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95</v>
      </c>
      <c r="I3" s="5" t="s">
        <v>96</v>
      </c>
      <c r="J3" s="5" t="s">
        <v>97</v>
      </c>
      <c r="K3" s="5" t="s">
        <v>1</v>
      </c>
    </row>
    <row r="4" spans="1:11" ht="47.25" customHeight="1" x14ac:dyDescent="0.15">
      <c r="A4" s="38"/>
      <c r="B4" s="39"/>
      <c r="C4" s="53" t="s">
        <v>118</v>
      </c>
      <c r="D4" s="41"/>
      <c r="E4" s="42"/>
      <c r="F4" s="43"/>
      <c r="G4" s="43"/>
      <c r="H4" s="41"/>
      <c r="I4" s="40"/>
      <c r="J4" s="44"/>
      <c r="K4" s="45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D14" sqref="D14"/>
    </sheetView>
  </sheetViews>
  <sheetFormatPr defaultRowHeight="13.5" x14ac:dyDescent="0.15"/>
  <cols>
    <col min="1" max="1" width="8.6640625" style="16" customWidth="1"/>
    <col min="2" max="2" width="8.77734375" style="16" customWidth="1"/>
    <col min="3" max="3" width="29.21875" style="16" customWidth="1"/>
    <col min="4" max="4" width="10.88671875" style="16" customWidth="1"/>
    <col min="5" max="9" width="12.44140625" style="16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6"/>
  </cols>
  <sheetData>
    <row r="1" spans="1:11" ht="25.5" x14ac:dyDescent="0.15">
      <c r="A1" s="104" t="s">
        <v>98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25.5" x14ac:dyDescent="0.15">
      <c r="A2" s="34" t="s">
        <v>85</v>
      </c>
      <c r="B2" s="34"/>
      <c r="C2" s="37"/>
      <c r="D2" s="1"/>
      <c r="E2" s="1"/>
      <c r="F2" s="11"/>
      <c r="G2" s="11"/>
      <c r="H2" s="11"/>
      <c r="I2" s="11"/>
      <c r="J2" s="105" t="s">
        <v>99</v>
      </c>
      <c r="K2" s="105"/>
    </row>
    <row r="3" spans="1:11" ht="22.5" customHeight="1" x14ac:dyDescent="0.15">
      <c r="A3" s="4" t="s">
        <v>100</v>
      </c>
      <c r="B3" s="5" t="s">
        <v>101</v>
      </c>
      <c r="C3" s="5" t="s">
        <v>102</v>
      </c>
      <c r="D3" s="5" t="s">
        <v>103</v>
      </c>
      <c r="E3" s="5" t="s">
        <v>104</v>
      </c>
      <c r="F3" s="5" t="s">
        <v>105</v>
      </c>
      <c r="G3" s="5" t="s">
        <v>106</v>
      </c>
      <c r="H3" s="5" t="s">
        <v>107</v>
      </c>
      <c r="I3" s="5" t="s">
        <v>108</v>
      </c>
      <c r="J3" s="5" t="s">
        <v>109</v>
      </c>
      <c r="K3" s="5" t="s">
        <v>110</v>
      </c>
    </row>
    <row r="4" spans="1:11" ht="42" customHeight="1" x14ac:dyDescent="0.15">
      <c r="A4" s="35"/>
      <c r="B4" s="36"/>
      <c r="C4" s="54" t="s">
        <v>118</v>
      </c>
      <c r="D4" s="41"/>
      <c r="E4" s="42"/>
      <c r="F4" s="43"/>
      <c r="G4" s="43"/>
      <c r="H4" s="41"/>
      <c r="I4" s="46"/>
      <c r="J4" s="46"/>
      <c r="K4" s="47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115" zoomScaleNormal="115" workbookViewId="0">
      <selection activeCell="C22" sqref="C22"/>
    </sheetView>
  </sheetViews>
  <sheetFormatPr defaultRowHeight="13.5" x14ac:dyDescent="0.15"/>
  <cols>
    <col min="1" max="1" width="31.6640625" style="74" customWidth="1"/>
    <col min="2" max="2" width="17.77734375" style="74" bestFit="1" customWidth="1"/>
    <col min="3" max="3" width="12.109375" style="74" customWidth="1"/>
    <col min="4" max="8" width="11.21875" style="74" customWidth="1"/>
    <col min="9" max="9" width="9.6640625" style="74" customWidth="1"/>
    <col min="10" max="10" width="8.88671875" style="51"/>
    <col min="11" max="11" width="8.88671875" style="51" customWidth="1"/>
    <col min="12" max="16384" width="8.88671875" style="51"/>
  </cols>
  <sheetData>
    <row r="1" spans="1:9" ht="25.5" x14ac:dyDescent="0.15">
      <c r="A1" s="106" t="s">
        <v>5</v>
      </c>
      <c r="B1" s="106"/>
      <c r="C1" s="106"/>
      <c r="D1" s="106"/>
      <c r="E1" s="106"/>
      <c r="F1" s="106"/>
      <c r="G1" s="106"/>
      <c r="H1" s="106"/>
      <c r="I1" s="106"/>
    </row>
    <row r="2" spans="1:9" ht="25.5" x14ac:dyDescent="0.15">
      <c r="A2" s="70" t="s">
        <v>85</v>
      </c>
      <c r="B2" s="70"/>
      <c r="C2" s="71"/>
      <c r="D2" s="71"/>
      <c r="E2" s="71"/>
      <c r="F2" s="72"/>
      <c r="G2" s="72"/>
      <c r="H2" s="107" t="s">
        <v>2</v>
      </c>
      <c r="I2" s="107"/>
    </row>
    <row r="3" spans="1:9" ht="23.25" customHeight="1" x14ac:dyDescent="0.15">
      <c r="A3" s="68" t="s">
        <v>4</v>
      </c>
      <c r="B3" s="68" t="s">
        <v>15</v>
      </c>
      <c r="C3" s="68" t="s">
        <v>6</v>
      </c>
      <c r="D3" s="68" t="s">
        <v>7</v>
      </c>
      <c r="E3" s="68" t="s">
        <v>8</v>
      </c>
      <c r="F3" s="68" t="s">
        <v>9</v>
      </c>
      <c r="G3" s="73" t="s">
        <v>49</v>
      </c>
      <c r="H3" s="68" t="s">
        <v>14</v>
      </c>
      <c r="I3" s="68" t="s">
        <v>10</v>
      </c>
    </row>
    <row r="4" spans="1:9" ht="23.25" customHeight="1" x14ac:dyDescent="0.15">
      <c r="A4" s="157" t="s">
        <v>156</v>
      </c>
      <c r="B4" s="158" t="s">
        <v>126</v>
      </c>
      <c r="C4" s="159">
        <v>3036000</v>
      </c>
      <c r="D4" s="158" t="s">
        <v>157</v>
      </c>
      <c r="E4" s="158" t="s">
        <v>158</v>
      </c>
      <c r="F4" s="158" t="s">
        <v>159</v>
      </c>
      <c r="G4" s="65" t="s">
        <v>151</v>
      </c>
      <c r="H4" s="65" t="s">
        <v>160</v>
      </c>
      <c r="I4" s="68"/>
    </row>
    <row r="5" spans="1:9" ht="23.25" customHeight="1" x14ac:dyDescent="0.15">
      <c r="A5" s="160" t="s">
        <v>147</v>
      </c>
      <c r="B5" s="158" t="s">
        <v>128</v>
      </c>
      <c r="C5" s="159">
        <v>3960000</v>
      </c>
      <c r="D5" s="158" t="s">
        <v>124</v>
      </c>
      <c r="E5" s="158" t="s">
        <v>145</v>
      </c>
      <c r="F5" s="158" t="s">
        <v>146</v>
      </c>
      <c r="G5" s="65" t="s">
        <v>165</v>
      </c>
      <c r="H5" s="65" t="s">
        <v>165</v>
      </c>
      <c r="I5" s="65"/>
    </row>
    <row r="6" spans="1:9" ht="23.25" customHeight="1" x14ac:dyDescent="0.15">
      <c r="A6" s="160" t="s">
        <v>140</v>
      </c>
      <c r="B6" s="158" t="s">
        <v>115</v>
      </c>
      <c r="C6" s="159">
        <v>4362600</v>
      </c>
      <c r="D6" s="158" t="s">
        <v>130</v>
      </c>
      <c r="E6" s="158" t="s">
        <v>119</v>
      </c>
      <c r="F6" s="158" t="s">
        <v>120</v>
      </c>
      <c r="G6" s="65" t="s">
        <v>123</v>
      </c>
      <c r="H6" s="65" t="s">
        <v>142</v>
      </c>
      <c r="I6" s="65"/>
    </row>
    <row r="7" spans="1:9" ht="23.25" customHeight="1" x14ac:dyDescent="0.15">
      <c r="A7" s="160" t="s">
        <v>141</v>
      </c>
      <c r="B7" s="158" t="s">
        <v>131</v>
      </c>
      <c r="C7" s="159">
        <v>7101600</v>
      </c>
      <c r="D7" s="158" t="s">
        <v>132</v>
      </c>
      <c r="E7" s="158" t="s">
        <v>133</v>
      </c>
      <c r="F7" s="158" t="s">
        <v>127</v>
      </c>
      <c r="G7" s="65" t="s">
        <v>123</v>
      </c>
      <c r="H7" s="65" t="s">
        <v>142</v>
      </c>
      <c r="I7" s="65"/>
    </row>
    <row r="8" spans="1:9" ht="23.25" customHeight="1" x14ac:dyDescent="0.15">
      <c r="A8" s="160" t="s">
        <v>148</v>
      </c>
      <c r="B8" s="158" t="s">
        <v>134</v>
      </c>
      <c r="C8" s="159">
        <v>3840000</v>
      </c>
      <c r="D8" s="158" t="s">
        <v>149</v>
      </c>
      <c r="E8" s="158" t="s">
        <v>150</v>
      </c>
      <c r="F8" s="158" t="s">
        <v>146</v>
      </c>
      <c r="G8" s="65" t="s">
        <v>151</v>
      </c>
      <c r="H8" s="65" t="s">
        <v>152</v>
      </c>
      <c r="I8" s="65"/>
    </row>
    <row r="9" spans="1:9" ht="23.25" customHeight="1" x14ac:dyDescent="0.15">
      <c r="A9" s="160" t="s">
        <v>180</v>
      </c>
      <c r="B9" s="158" t="s">
        <v>135</v>
      </c>
      <c r="C9" s="159">
        <v>5280000</v>
      </c>
      <c r="D9" s="158" t="s">
        <v>181</v>
      </c>
      <c r="E9" s="158" t="s">
        <v>182</v>
      </c>
      <c r="F9" s="158" t="s">
        <v>146</v>
      </c>
      <c r="G9" s="65" t="s">
        <v>183</v>
      </c>
      <c r="H9" s="65" t="s">
        <v>200</v>
      </c>
      <c r="I9" s="65"/>
    </row>
    <row r="10" spans="1:9" ht="23.25" customHeight="1" x14ac:dyDescent="0.15">
      <c r="A10" s="161" t="s">
        <v>184</v>
      </c>
      <c r="B10" s="162" t="s">
        <v>136</v>
      </c>
      <c r="C10" s="69">
        <v>11959200</v>
      </c>
      <c r="D10" s="158" t="s">
        <v>129</v>
      </c>
      <c r="E10" s="158" t="s">
        <v>145</v>
      </c>
      <c r="F10" s="158" t="s">
        <v>146</v>
      </c>
      <c r="G10" s="65" t="s">
        <v>183</v>
      </c>
      <c r="H10" s="65" t="s">
        <v>200</v>
      </c>
      <c r="I10" s="65"/>
    </row>
    <row r="11" spans="1:9" ht="23.25" customHeight="1" x14ac:dyDescent="0.15">
      <c r="A11" s="161" t="s">
        <v>185</v>
      </c>
      <c r="B11" s="162" t="s">
        <v>136</v>
      </c>
      <c r="C11" s="69">
        <v>1675200</v>
      </c>
      <c r="D11" s="158" t="s">
        <v>157</v>
      </c>
      <c r="E11" s="158" t="s">
        <v>172</v>
      </c>
      <c r="F11" s="158" t="s">
        <v>173</v>
      </c>
      <c r="G11" s="65" t="s">
        <v>151</v>
      </c>
      <c r="H11" s="65" t="s">
        <v>200</v>
      </c>
      <c r="I11" s="65"/>
    </row>
    <row r="12" spans="1:9" ht="23.25" customHeight="1" x14ac:dyDescent="0.15">
      <c r="A12" s="161" t="s">
        <v>175</v>
      </c>
      <c r="B12" s="158" t="s">
        <v>135</v>
      </c>
      <c r="C12" s="69">
        <v>1320000</v>
      </c>
      <c r="D12" s="158" t="s">
        <v>176</v>
      </c>
      <c r="E12" s="158" t="s">
        <v>172</v>
      </c>
      <c r="F12" s="158" t="s">
        <v>173</v>
      </c>
      <c r="G12" s="65" t="s">
        <v>151</v>
      </c>
      <c r="H12" s="65" t="s">
        <v>174</v>
      </c>
      <c r="I12" s="65"/>
    </row>
    <row r="13" spans="1:9" ht="23.25" customHeight="1" x14ac:dyDescent="0.15">
      <c r="A13" s="161" t="s">
        <v>171</v>
      </c>
      <c r="B13" s="158" t="s">
        <v>136</v>
      </c>
      <c r="C13" s="69">
        <v>1147200</v>
      </c>
      <c r="D13" s="158" t="s">
        <v>157</v>
      </c>
      <c r="E13" s="158" t="s">
        <v>172</v>
      </c>
      <c r="F13" s="158" t="s">
        <v>173</v>
      </c>
      <c r="G13" s="65" t="s">
        <v>151</v>
      </c>
      <c r="H13" s="65" t="s">
        <v>174</v>
      </c>
      <c r="I13" s="65"/>
    </row>
    <row r="14" spans="1:9" ht="23.25" customHeight="1" x14ac:dyDescent="0.15">
      <c r="A14" s="161" t="s">
        <v>177</v>
      </c>
      <c r="B14" s="158" t="s">
        <v>178</v>
      </c>
      <c r="C14" s="69">
        <v>39537000</v>
      </c>
      <c r="D14" s="158" t="s">
        <v>176</v>
      </c>
      <c r="E14" s="158" t="s">
        <v>179</v>
      </c>
      <c r="F14" s="158" t="s">
        <v>173</v>
      </c>
      <c r="G14" s="65" t="s">
        <v>151</v>
      </c>
      <c r="H14" s="65" t="s">
        <v>174</v>
      </c>
      <c r="I14" s="65"/>
    </row>
    <row r="15" spans="1:9" ht="23.25" customHeight="1" x14ac:dyDescent="0.15">
      <c r="A15" s="157" t="s">
        <v>153</v>
      </c>
      <c r="B15" s="162" t="s">
        <v>137</v>
      </c>
      <c r="C15" s="69">
        <v>1007300000</v>
      </c>
      <c r="D15" s="158" t="s">
        <v>169</v>
      </c>
      <c r="E15" s="158" t="s">
        <v>145</v>
      </c>
      <c r="F15" s="158" t="s">
        <v>146</v>
      </c>
      <c r="G15" s="163" t="s">
        <v>154</v>
      </c>
      <c r="H15" s="163" t="s">
        <v>155</v>
      </c>
      <c r="I15" s="65"/>
    </row>
    <row r="16" spans="1:9" ht="23.25" customHeight="1" x14ac:dyDescent="0.15">
      <c r="A16" s="164" t="s">
        <v>144</v>
      </c>
      <c r="B16" s="162" t="s">
        <v>138</v>
      </c>
      <c r="C16" s="159">
        <v>7920000</v>
      </c>
      <c r="D16" s="158" t="s">
        <v>129</v>
      </c>
      <c r="E16" s="158" t="s">
        <v>145</v>
      </c>
      <c r="F16" s="158" t="s">
        <v>146</v>
      </c>
      <c r="G16" s="65" t="s">
        <v>165</v>
      </c>
      <c r="H16" s="65" t="s">
        <v>166</v>
      </c>
      <c r="I16" s="65"/>
    </row>
    <row r="17" spans="1:9" ht="23.25" customHeight="1" x14ac:dyDescent="0.15">
      <c r="A17" s="164" t="s">
        <v>161</v>
      </c>
      <c r="B17" s="162" t="s">
        <v>139</v>
      </c>
      <c r="C17" s="159">
        <v>11220000</v>
      </c>
      <c r="D17" s="158" t="s">
        <v>162</v>
      </c>
      <c r="E17" s="158" t="s">
        <v>163</v>
      </c>
      <c r="F17" s="158" t="s">
        <v>164</v>
      </c>
      <c r="G17" s="65" t="s">
        <v>151</v>
      </c>
      <c r="H17" s="65" t="s">
        <v>160</v>
      </c>
      <c r="I17" s="65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115" zoomScaleNormal="115" workbookViewId="0">
      <selection activeCell="E18" sqref="E18"/>
    </sheetView>
  </sheetViews>
  <sheetFormatPr defaultRowHeight="13.5" x14ac:dyDescent="0.15"/>
  <cols>
    <col min="1" max="1" width="16.109375" style="74" customWidth="1"/>
    <col min="2" max="2" width="31.44140625" style="74" customWidth="1"/>
    <col min="3" max="3" width="13.33203125" style="74" customWidth="1"/>
    <col min="4" max="8" width="12.21875" style="74" customWidth="1"/>
    <col min="9" max="9" width="9.33203125" style="77" customWidth="1"/>
    <col min="10" max="16384" width="8.88671875" style="51"/>
  </cols>
  <sheetData>
    <row r="1" spans="1:9" ht="25.5" x14ac:dyDescent="0.15">
      <c r="A1" s="106" t="s">
        <v>11</v>
      </c>
      <c r="B1" s="106"/>
      <c r="C1" s="106"/>
      <c r="D1" s="106"/>
      <c r="E1" s="106"/>
      <c r="F1" s="106"/>
      <c r="G1" s="106"/>
      <c r="H1" s="106"/>
      <c r="I1" s="106"/>
    </row>
    <row r="2" spans="1:9" ht="25.5" x14ac:dyDescent="0.15">
      <c r="A2" s="108" t="s">
        <v>85</v>
      </c>
      <c r="B2" s="108"/>
      <c r="C2" s="71"/>
      <c r="D2" s="71"/>
      <c r="E2" s="71"/>
      <c r="F2" s="71"/>
      <c r="G2" s="71"/>
      <c r="H2" s="71"/>
      <c r="I2" s="75" t="s">
        <v>65</v>
      </c>
    </row>
    <row r="3" spans="1:9" ht="22.5" customHeight="1" x14ac:dyDescent="0.15">
      <c r="A3" s="76" t="s">
        <v>3</v>
      </c>
      <c r="B3" s="68" t="s">
        <v>4</v>
      </c>
      <c r="C3" s="68" t="s">
        <v>60</v>
      </c>
      <c r="D3" s="68" t="s">
        <v>61</v>
      </c>
      <c r="E3" s="68" t="s">
        <v>66</v>
      </c>
      <c r="F3" s="68" t="s">
        <v>62</v>
      </c>
      <c r="G3" s="68" t="s">
        <v>63</v>
      </c>
      <c r="H3" s="68" t="s">
        <v>64</v>
      </c>
      <c r="I3" s="68" t="s">
        <v>76</v>
      </c>
    </row>
    <row r="4" spans="1:9" ht="22.5" customHeight="1" x14ac:dyDescent="0.15">
      <c r="A4" s="66" t="s">
        <v>116</v>
      </c>
      <c r="B4" s="157" t="s">
        <v>156</v>
      </c>
      <c r="C4" s="158" t="s">
        <v>126</v>
      </c>
      <c r="D4" s="159">
        <v>3036000</v>
      </c>
      <c r="E4" s="67" t="s">
        <v>112</v>
      </c>
      <c r="F4" s="159">
        <v>253000</v>
      </c>
      <c r="G4" s="67" t="s">
        <v>31</v>
      </c>
      <c r="H4" s="159">
        <v>253000</v>
      </c>
      <c r="I4" s="68"/>
    </row>
    <row r="5" spans="1:9" ht="22.5" customHeight="1" x14ac:dyDescent="0.15">
      <c r="A5" s="66" t="s">
        <v>111</v>
      </c>
      <c r="B5" s="160" t="s">
        <v>147</v>
      </c>
      <c r="C5" s="158" t="s">
        <v>128</v>
      </c>
      <c r="D5" s="159">
        <v>3960000</v>
      </c>
      <c r="E5" s="67" t="s">
        <v>112</v>
      </c>
      <c r="F5" s="159">
        <v>330000</v>
      </c>
      <c r="G5" s="67" t="s">
        <v>31</v>
      </c>
      <c r="H5" s="159">
        <v>330000</v>
      </c>
      <c r="I5" s="65"/>
    </row>
    <row r="6" spans="1:9" ht="22.5" customHeight="1" x14ac:dyDescent="0.15">
      <c r="A6" s="66" t="s">
        <v>111</v>
      </c>
      <c r="B6" s="160" t="s">
        <v>140</v>
      </c>
      <c r="C6" s="158" t="s">
        <v>115</v>
      </c>
      <c r="D6" s="159">
        <v>4362600</v>
      </c>
      <c r="E6" s="67" t="s">
        <v>31</v>
      </c>
      <c r="F6" s="159">
        <v>322380</v>
      </c>
      <c r="G6" s="165">
        <v>4101630</v>
      </c>
      <c r="H6" s="165">
        <v>4101630</v>
      </c>
      <c r="I6" s="65"/>
    </row>
    <row r="7" spans="1:9" ht="22.5" customHeight="1" x14ac:dyDescent="0.15">
      <c r="A7" s="66" t="s">
        <v>111</v>
      </c>
      <c r="B7" s="160" t="s">
        <v>141</v>
      </c>
      <c r="C7" s="158" t="s">
        <v>131</v>
      </c>
      <c r="D7" s="159">
        <v>7101600</v>
      </c>
      <c r="E7" s="67" t="s">
        <v>31</v>
      </c>
      <c r="F7" s="159">
        <v>531800</v>
      </c>
      <c r="G7" s="165">
        <v>7031390</v>
      </c>
      <c r="H7" s="165">
        <v>7031390</v>
      </c>
      <c r="I7" s="65"/>
    </row>
    <row r="8" spans="1:9" ht="22.5" customHeight="1" x14ac:dyDescent="0.15">
      <c r="A8" s="66" t="s">
        <v>85</v>
      </c>
      <c r="B8" s="160" t="s">
        <v>148</v>
      </c>
      <c r="C8" s="158" t="s">
        <v>134</v>
      </c>
      <c r="D8" s="159">
        <v>3840000</v>
      </c>
      <c r="E8" s="67" t="s">
        <v>31</v>
      </c>
      <c r="F8" s="159">
        <v>320000</v>
      </c>
      <c r="G8" s="67" t="s">
        <v>31</v>
      </c>
      <c r="H8" s="159">
        <v>320000</v>
      </c>
      <c r="I8" s="65"/>
    </row>
    <row r="9" spans="1:9" ht="22.5" customHeight="1" x14ac:dyDescent="0.15">
      <c r="A9" s="66" t="s">
        <v>111</v>
      </c>
      <c r="B9" s="160" t="s">
        <v>170</v>
      </c>
      <c r="C9" s="158" t="s">
        <v>135</v>
      </c>
      <c r="D9" s="159">
        <v>5280000</v>
      </c>
      <c r="E9" s="67" t="s">
        <v>31</v>
      </c>
      <c r="F9" s="159">
        <v>440000</v>
      </c>
      <c r="G9" s="67" t="s">
        <v>31</v>
      </c>
      <c r="H9" s="159">
        <v>440000</v>
      </c>
      <c r="I9" s="65"/>
    </row>
    <row r="10" spans="1:9" ht="22.5" customHeight="1" x14ac:dyDescent="0.15">
      <c r="A10" s="66" t="s">
        <v>111</v>
      </c>
      <c r="B10" s="161" t="s">
        <v>184</v>
      </c>
      <c r="C10" s="162" t="s">
        <v>136</v>
      </c>
      <c r="D10" s="69">
        <v>11959200</v>
      </c>
      <c r="E10" s="67" t="s">
        <v>31</v>
      </c>
      <c r="F10" s="69">
        <v>996600</v>
      </c>
      <c r="G10" s="67" t="s">
        <v>31</v>
      </c>
      <c r="H10" s="69">
        <v>996600</v>
      </c>
      <c r="I10" s="65"/>
    </row>
    <row r="11" spans="1:9" ht="22.5" customHeight="1" x14ac:dyDescent="0.15">
      <c r="A11" s="66" t="s">
        <v>85</v>
      </c>
      <c r="B11" s="161" t="s">
        <v>185</v>
      </c>
      <c r="C11" s="162" t="s">
        <v>136</v>
      </c>
      <c r="D11" s="69">
        <v>1675200</v>
      </c>
      <c r="E11" s="67" t="s">
        <v>31</v>
      </c>
      <c r="F11" s="69">
        <v>139600</v>
      </c>
      <c r="G11" s="67" t="s">
        <v>31</v>
      </c>
      <c r="H11" s="69">
        <v>139600</v>
      </c>
      <c r="I11" s="65"/>
    </row>
    <row r="12" spans="1:9" ht="22.5" customHeight="1" x14ac:dyDescent="0.15">
      <c r="A12" s="66" t="s">
        <v>85</v>
      </c>
      <c r="B12" s="161" t="s">
        <v>175</v>
      </c>
      <c r="C12" s="158" t="s">
        <v>135</v>
      </c>
      <c r="D12" s="69">
        <v>1320000</v>
      </c>
      <c r="E12" s="67" t="s">
        <v>31</v>
      </c>
      <c r="F12" s="69">
        <v>110000</v>
      </c>
      <c r="G12" s="67" t="s">
        <v>31</v>
      </c>
      <c r="H12" s="69">
        <v>110000</v>
      </c>
      <c r="I12" s="65"/>
    </row>
    <row r="13" spans="1:9" ht="22.5" customHeight="1" x14ac:dyDescent="0.15">
      <c r="A13" s="66" t="s">
        <v>111</v>
      </c>
      <c r="B13" s="161" t="s">
        <v>171</v>
      </c>
      <c r="C13" s="158" t="s">
        <v>136</v>
      </c>
      <c r="D13" s="69">
        <v>1147200</v>
      </c>
      <c r="E13" s="67" t="s">
        <v>31</v>
      </c>
      <c r="F13" s="69">
        <v>95600</v>
      </c>
      <c r="G13" s="67" t="s">
        <v>31</v>
      </c>
      <c r="H13" s="69">
        <v>95600</v>
      </c>
      <c r="I13" s="65"/>
    </row>
    <row r="14" spans="1:9" ht="22.5" customHeight="1" x14ac:dyDescent="0.15">
      <c r="A14" s="66" t="s">
        <v>111</v>
      </c>
      <c r="B14" s="161" t="s">
        <v>177</v>
      </c>
      <c r="C14" s="158" t="s">
        <v>178</v>
      </c>
      <c r="D14" s="69">
        <v>39537000</v>
      </c>
      <c r="E14" s="67" t="s">
        <v>31</v>
      </c>
      <c r="F14" s="69">
        <v>2217510</v>
      </c>
      <c r="G14" s="67" t="s">
        <v>31</v>
      </c>
      <c r="H14" s="69">
        <v>2217510</v>
      </c>
      <c r="I14" s="65"/>
    </row>
    <row r="15" spans="1:9" ht="22.5" customHeight="1" x14ac:dyDescent="0.15">
      <c r="A15" s="66" t="s">
        <v>85</v>
      </c>
      <c r="B15" s="157" t="s">
        <v>153</v>
      </c>
      <c r="C15" s="162" t="s">
        <v>137</v>
      </c>
      <c r="D15" s="69">
        <v>1007300000</v>
      </c>
      <c r="E15" s="67" t="s">
        <v>31</v>
      </c>
      <c r="F15" s="159">
        <v>74358410</v>
      </c>
      <c r="G15" s="67" t="s">
        <v>31</v>
      </c>
      <c r="H15" s="159">
        <v>74358410</v>
      </c>
      <c r="I15" s="65"/>
    </row>
    <row r="16" spans="1:9" ht="22.5" customHeight="1" x14ac:dyDescent="0.15">
      <c r="A16" s="66" t="s">
        <v>85</v>
      </c>
      <c r="B16" s="157" t="s">
        <v>143</v>
      </c>
      <c r="C16" s="162" t="s">
        <v>121</v>
      </c>
      <c r="D16" s="69">
        <v>7920000</v>
      </c>
      <c r="E16" s="67" t="s">
        <v>31</v>
      </c>
      <c r="F16" s="159">
        <v>660000</v>
      </c>
      <c r="G16" s="67" t="s">
        <v>31</v>
      </c>
      <c r="H16" s="159">
        <v>660000</v>
      </c>
      <c r="I16" s="65"/>
    </row>
    <row r="17" spans="1:9" ht="22.5" customHeight="1" x14ac:dyDescent="0.15">
      <c r="A17" s="66" t="s">
        <v>85</v>
      </c>
      <c r="B17" s="164" t="s">
        <v>161</v>
      </c>
      <c r="C17" s="162" t="s">
        <v>125</v>
      </c>
      <c r="D17" s="159">
        <v>11220000</v>
      </c>
      <c r="E17" s="67" t="s">
        <v>31</v>
      </c>
      <c r="F17" s="159">
        <v>935000</v>
      </c>
      <c r="G17" s="67" t="s">
        <v>31</v>
      </c>
      <c r="H17" s="159">
        <v>935000</v>
      </c>
      <c r="I17" s="65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zoomScale="85" zoomScaleNormal="85" workbookViewId="0">
      <selection activeCell="J6" sqref="J6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39.33203125" style="2" customWidth="1"/>
  </cols>
  <sheetData>
    <row r="1" spans="1:5" ht="39" customHeight="1" x14ac:dyDescent="0.15">
      <c r="A1" s="104" t="s">
        <v>12</v>
      </c>
      <c r="B1" s="104"/>
      <c r="C1" s="104"/>
      <c r="D1" s="104"/>
      <c r="E1" s="104"/>
    </row>
    <row r="2" spans="1:5" ht="26.25" thickBot="1" x14ac:dyDescent="0.2">
      <c r="A2" s="19" t="s">
        <v>85</v>
      </c>
      <c r="B2" s="19"/>
      <c r="C2" s="18"/>
      <c r="D2" s="18"/>
      <c r="E2" s="48" t="s">
        <v>38</v>
      </c>
    </row>
    <row r="3" spans="1:5" ht="30" customHeight="1" x14ac:dyDescent="0.15">
      <c r="A3" s="109" t="s">
        <v>39</v>
      </c>
      <c r="B3" s="21" t="s">
        <v>40</v>
      </c>
      <c r="C3" s="112" t="s">
        <v>186</v>
      </c>
      <c r="D3" s="113"/>
      <c r="E3" s="114"/>
    </row>
    <row r="4" spans="1:5" ht="30" customHeight="1" x14ac:dyDescent="0.15">
      <c r="A4" s="110"/>
      <c r="B4" s="22" t="s">
        <v>41</v>
      </c>
      <c r="C4" s="15">
        <v>21600000</v>
      </c>
      <c r="D4" s="23" t="s">
        <v>42</v>
      </c>
      <c r="E4" s="20">
        <v>19800000</v>
      </c>
    </row>
    <row r="5" spans="1:5" ht="30" customHeight="1" x14ac:dyDescent="0.15">
      <c r="A5" s="110"/>
      <c r="B5" s="22" t="s">
        <v>43</v>
      </c>
      <c r="C5" s="13">
        <f>(+E5/C4)*100%</f>
        <v>0.91666666666666663</v>
      </c>
      <c r="D5" s="23" t="s">
        <v>18</v>
      </c>
      <c r="E5" s="20">
        <v>19800000</v>
      </c>
    </row>
    <row r="6" spans="1:5" ht="30" customHeight="1" x14ac:dyDescent="0.15">
      <c r="A6" s="110"/>
      <c r="B6" s="22" t="s">
        <v>17</v>
      </c>
      <c r="C6" s="14" t="s">
        <v>142</v>
      </c>
      <c r="D6" s="23" t="s">
        <v>67</v>
      </c>
      <c r="E6" s="17" t="s">
        <v>187</v>
      </c>
    </row>
    <row r="7" spans="1:5" ht="30" customHeight="1" x14ac:dyDescent="0.15">
      <c r="A7" s="110"/>
      <c r="B7" s="22" t="s">
        <v>44</v>
      </c>
      <c r="C7" s="24" t="s">
        <v>86</v>
      </c>
      <c r="D7" s="23" t="s">
        <v>45</v>
      </c>
      <c r="E7" s="17" t="s">
        <v>188</v>
      </c>
    </row>
    <row r="8" spans="1:5" ht="30" customHeight="1" x14ac:dyDescent="0.15">
      <c r="A8" s="110"/>
      <c r="B8" s="22" t="s">
        <v>46</v>
      </c>
      <c r="C8" s="24" t="s">
        <v>197</v>
      </c>
      <c r="D8" s="23" t="s">
        <v>20</v>
      </c>
      <c r="E8" s="25" t="s">
        <v>189</v>
      </c>
    </row>
    <row r="9" spans="1:5" ht="30" customHeight="1" thickBot="1" x14ac:dyDescent="0.2">
      <c r="A9" s="111"/>
      <c r="B9" s="26" t="s">
        <v>47</v>
      </c>
      <c r="C9" s="27" t="s">
        <v>87</v>
      </c>
      <c r="D9" s="28" t="s">
        <v>48</v>
      </c>
      <c r="E9" s="29" t="s">
        <v>190</v>
      </c>
    </row>
    <row r="10" spans="1:5" s="16" customFormat="1" ht="30" customHeight="1" x14ac:dyDescent="0.15">
      <c r="A10" s="109" t="s">
        <v>39</v>
      </c>
      <c r="B10" s="21" t="s">
        <v>40</v>
      </c>
      <c r="C10" s="112" t="s">
        <v>193</v>
      </c>
      <c r="D10" s="113"/>
      <c r="E10" s="114"/>
    </row>
    <row r="11" spans="1:5" s="16" customFormat="1" ht="30" customHeight="1" x14ac:dyDescent="0.15">
      <c r="A11" s="110"/>
      <c r="B11" s="22" t="s">
        <v>41</v>
      </c>
      <c r="C11" s="15">
        <v>3701000</v>
      </c>
      <c r="D11" s="23" t="s">
        <v>42</v>
      </c>
      <c r="E11" s="20">
        <v>3430000</v>
      </c>
    </row>
    <row r="12" spans="1:5" s="16" customFormat="1" ht="30" customHeight="1" x14ac:dyDescent="0.15">
      <c r="A12" s="110"/>
      <c r="B12" s="22" t="s">
        <v>43</v>
      </c>
      <c r="C12" s="13">
        <f>(+E12/C11)*100%</f>
        <v>0.92677654687922184</v>
      </c>
      <c r="D12" s="23" t="s">
        <v>18</v>
      </c>
      <c r="E12" s="20">
        <v>3430000</v>
      </c>
    </row>
    <row r="13" spans="1:5" s="16" customFormat="1" ht="30" customHeight="1" x14ac:dyDescent="0.15">
      <c r="A13" s="110"/>
      <c r="B13" s="22" t="s">
        <v>17</v>
      </c>
      <c r="C13" s="14" t="s">
        <v>142</v>
      </c>
      <c r="D13" s="23" t="s">
        <v>67</v>
      </c>
      <c r="E13" s="17" t="s">
        <v>194</v>
      </c>
    </row>
    <row r="14" spans="1:5" s="16" customFormat="1" ht="30" customHeight="1" x14ac:dyDescent="0.15">
      <c r="A14" s="110"/>
      <c r="B14" s="22" t="s">
        <v>44</v>
      </c>
      <c r="C14" s="24" t="s">
        <v>86</v>
      </c>
      <c r="D14" s="23" t="s">
        <v>45</v>
      </c>
      <c r="E14" s="17" t="s">
        <v>195</v>
      </c>
    </row>
    <row r="15" spans="1:5" s="16" customFormat="1" ht="30" customHeight="1" x14ac:dyDescent="0.15">
      <c r="A15" s="110"/>
      <c r="B15" s="22" t="s">
        <v>46</v>
      </c>
      <c r="C15" s="24" t="s">
        <v>196</v>
      </c>
      <c r="D15" s="23" t="s">
        <v>20</v>
      </c>
      <c r="E15" s="25" t="s">
        <v>192</v>
      </c>
    </row>
    <row r="16" spans="1:5" s="16" customFormat="1" ht="30" customHeight="1" thickBot="1" x14ac:dyDescent="0.2">
      <c r="A16" s="111"/>
      <c r="B16" s="26" t="s">
        <v>47</v>
      </c>
      <c r="C16" s="27" t="s">
        <v>87</v>
      </c>
      <c r="D16" s="28" t="s">
        <v>48</v>
      </c>
      <c r="E16" s="29" t="s">
        <v>191</v>
      </c>
    </row>
  </sheetData>
  <mergeCells count="5"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5" zoomScaleNormal="85" workbookViewId="0">
      <selection activeCell="I15" sqref="I15"/>
    </sheetView>
  </sheetViews>
  <sheetFormatPr defaultRowHeight="13.5" x14ac:dyDescent="0.15"/>
  <cols>
    <col min="1" max="1" width="17.109375" style="2" customWidth="1"/>
    <col min="2" max="2" width="20.44140625" style="8" customWidth="1"/>
    <col min="3" max="3" width="23.33203125" style="8" customWidth="1"/>
    <col min="4" max="4" width="15.5546875" style="8" customWidth="1"/>
    <col min="5" max="6" width="15.5546875" style="2" customWidth="1"/>
  </cols>
  <sheetData>
    <row r="1" spans="1:6" ht="49.5" customHeight="1" x14ac:dyDescent="0.15">
      <c r="A1" s="104" t="s">
        <v>13</v>
      </c>
      <c r="B1" s="104"/>
      <c r="C1" s="104"/>
      <c r="D1" s="104"/>
      <c r="E1" s="104"/>
      <c r="F1" s="104"/>
    </row>
    <row r="2" spans="1:6" ht="26.25" thickBot="1" x14ac:dyDescent="0.2">
      <c r="A2" s="3" t="s">
        <v>85</v>
      </c>
      <c r="B2" s="6"/>
      <c r="C2" s="7"/>
      <c r="D2" s="7"/>
      <c r="E2" s="1"/>
      <c r="F2" s="49" t="s">
        <v>37</v>
      </c>
    </row>
    <row r="3" spans="1:6" s="16" customFormat="1" ht="33.75" customHeight="1" thickTop="1" x14ac:dyDescent="0.15">
      <c r="A3" s="30" t="s">
        <v>16</v>
      </c>
      <c r="B3" s="132" t="str">
        <f>계약현황공개!C3</f>
        <v>2022.진로특화 꾸미담 모냐 피규어 제작</v>
      </c>
      <c r="C3" s="133"/>
      <c r="D3" s="133"/>
      <c r="E3" s="133"/>
      <c r="F3" s="134"/>
    </row>
    <row r="4" spans="1:6" s="16" customFormat="1" ht="25.5" customHeight="1" x14ac:dyDescent="0.15">
      <c r="A4" s="135" t="s">
        <v>24</v>
      </c>
      <c r="B4" s="138" t="s">
        <v>17</v>
      </c>
      <c r="C4" s="138" t="s">
        <v>67</v>
      </c>
      <c r="D4" s="55" t="s">
        <v>25</v>
      </c>
      <c r="E4" s="55" t="s">
        <v>18</v>
      </c>
      <c r="F4" s="58" t="s">
        <v>89</v>
      </c>
    </row>
    <row r="5" spans="1:6" s="16" customFormat="1" ht="25.5" customHeight="1" x14ac:dyDescent="0.15">
      <c r="A5" s="136"/>
      <c r="B5" s="139"/>
      <c r="C5" s="139"/>
      <c r="D5" s="55" t="s">
        <v>26</v>
      </c>
      <c r="E5" s="55" t="s">
        <v>19</v>
      </c>
      <c r="F5" s="58" t="s">
        <v>27</v>
      </c>
    </row>
    <row r="6" spans="1:6" s="16" customFormat="1" ht="25.5" customHeight="1" x14ac:dyDescent="0.15">
      <c r="A6" s="136"/>
      <c r="B6" s="140" t="str">
        <f>계약현황공개!C6</f>
        <v>2022.1.25.</v>
      </c>
      <c r="C6" s="142" t="str">
        <f>계약현황공개!E6</f>
        <v>2022.1.25.~2022.4.28.</v>
      </c>
      <c r="D6" s="144">
        <f>계약현황공개!C4</f>
        <v>21600000</v>
      </c>
      <c r="E6" s="144">
        <f>계약현황공개!E5</f>
        <v>19800000</v>
      </c>
      <c r="F6" s="146">
        <f>E6/D6</f>
        <v>0.91666666666666663</v>
      </c>
    </row>
    <row r="7" spans="1:6" s="16" customFormat="1" ht="25.5" customHeight="1" x14ac:dyDescent="0.15">
      <c r="A7" s="137"/>
      <c r="B7" s="141"/>
      <c r="C7" s="143"/>
      <c r="D7" s="145"/>
      <c r="E7" s="145"/>
      <c r="F7" s="147"/>
    </row>
    <row r="8" spans="1:6" s="16" customFormat="1" ht="25.5" customHeight="1" x14ac:dyDescent="0.15">
      <c r="A8" s="118" t="s">
        <v>20</v>
      </c>
      <c r="B8" s="56" t="s">
        <v>21</v>
      </c>
      <c r="C8" s="56" t="s">
        <v>30</v>
      </c>
      <c r="D8" s="120" t="s">
        <v>22</v>
      </c>
      <c r="E8" s="121"/>
      <c r="F8" s="122"/>
    </row>
    <row r="9" spans="1:6" s="16" customFormat="1" ht="30" customHeight="1" x14ac:dyDescent="0.15">
      <c r="A9" s="119"/>
      <c r="B9" s="32" t="str">
        <f>계약현황공개!E8</f>
        <v>하이맥스(강성윤)</v>
      </c>
      <c r="C9" s="32" t="s">
        <v>198</v>
      </c>
      <c r="D9" s="123" t="str">
        <f>계약현황공개!E9</f>
        <v xml:space="preserve">성남시 분당구 성남대로925번길 37-0 (야탑동) 한승베네피아 802호 </v>
      </c>
      <c r="E9" s="124"/>
      <c r="F9" s="125"/>
    </row>
    <row r="10" spans="1:6" s="16" customFormat="1" ht="30" customHeight="1" x14ac:dyDescent="0.15">
      <c r="A10" s="57" t="s">
        <v>29</v>
      </c>
      <c r="B10" s="126" t="s">
        <v>88</v>
      </c>
      <c r="C10" s="127"/>
      <c r="D10" s="127"/>
      <c r="E10" s="127"/>
      <c r="F10" s="128"/>
    </row>
    <row r="11" spans="1:6" s="16" customFormat="1" ht="30" customHeight="1" x14ac:dyDescent="0.15">
      <c r="A11" s="57" t="s">
        <v>28</v>
      </c>
      <c r="B11" s="129" t="s">
        <v>85</v>
      </c>
      <c r="C11" s="130"/>
      <c r="D11" s="130"/>
      <c r="E11" s="130"/>
      <c r="F11" s="131"/>
    </row>
    <row r="12" spans="1:6" s="16" customFormat="1" ht="25.5" customHeight="1" thickBot="1" x14ac:dyDescent="0.2">
      <c r="A12" s="31" t="s">
        <v>23</v>
      </c>
      <c r="B12" s="115"/>
      <c r="C12" s="116"/>
      <c r="D12" s="116"/>
      <c r="E12" s="116"/>
      <c r="F12" s="117"/>
    </row>
    <row r="13" spans="1:6" s="16" customFormat="1" ht="33.75" customHeight="1" thickTop="1" x14ac:dyDescent="0.15">
      <c r="A13" s="30" t="s">
        <v>16</v>
      </c>
      <c r="B13" s="132" t="str">
        <f>계약현황공개!C10</f>
        <v>기계실 정수위 조절밸브 교체 공사</v>
      </c>
      <c r="C13" s="133"/>
      <c r="D13" s="133"/>
      <c r="E13" s="133"/>
      <c r="F13" s="134"/>
    </row>
    <row r="14" spans="1:6" s="16" customFormat="1" ht="25.5" customHeight="1" x14ac:dyDescent="0.15">
      <c r="A14" s="135" t="s">
        <v>24</v>
      </c>
      <c r="B14" s="138" t="s">
        <v>17</v>
      </c>
      <c r="C14" s="138" t="s">
        <v>67</v>
      </c>
      <c r="D14" s="55" t="s">
        <v>25</v>
      </c>
      <c r="E14" s="55" t="s">
        <v>18</v>
      </c>
      <c r="F14" s="58" t="s">
        <v>89</v>
      </c>
    </row>
    <row r="15" spans="1:6" s="16" customFormat="1" ht="25.5" customHeight="1" x14ac:dyDescent="0.15">
      <c r="A15" s="136"/>
      <c r="B15" s="139"/>
      <c r="C15" s="139"/>
      <c r="D15" s="55" t="s">
        <v>26</v>
      </c>
      <c r="E15" s="55" t="s">
        <v>19</v>
      </c>
      <c r="F15" s="58" t="s">
        <v>27</v>
      </c>
    </row>
    <row r="16" spans="1:6" s="16" customFormat="1" ht="25.5" customHeight="1" x14ac:dyDescent="0.15">
      <c r="A16" s="136"/>
      <c r="B16" s="140" t="str">
        <f>계약현황공개!C13</f>
        <v>2022.1.25.</v>
      </c>
      <c r="C16" s="142" t="str">
        <f>계약현황공개!E13</f>
        <v>2022.1.25.~2022.2.11.</v>
      </c>
      <c r="D16" s="144">
        <f>계약현황공개!C11</f>
        <v>3701000</v>
      </c>
      <c r="E16" s="144">
        <f>계약현황공개!E12</f>
        <v>3430000</v>
      </c>
      <c r="F16" s="146">
        <f>E16/D16</f>
        <v>0.92677654687922184</v>
      </c>
    </row>
    <row r="17" spans="1:6" s="16" customFormat="1" ht="25.5" customHeight="1" x14ac:dyDescent="0.15">
      <c r="A17" s="137"/>
      <c r="B17" s="141"/>
      <c r="C17" s="143"/>
      <c r="D17" s="145"/>
      <c r="E17" s="145"/>
      <c r="F17" s="147"/>
    </row>
    <row r="18" spans="1:6" s="16" customFormat="1" ht="25.5" customHeight="1" x14ac:dyDescent="0.15">
      <c r="A18" s="118" t="s">
        <v>20</v>
      </c>
      <c r="B18" s="101" t="s">
        <v>21</v>
      </c>
      <c r="C18" s="101" t="s">
        <v>30</v>
      </c>
      <c r="D18" s="120" t="s">
        <v>22</v>
      </c>
      <c r="E18" s="121"/>
      <c r="F18" s="122"/>
    </row>
    <row r="19" spans="1:6" s="16" customFormat="1" ht="30" customHeight="1" x14ac:dyDescent="0.15">
      <c r="A19" s="119"/>
      <c r="B19" s="32" t="str">
        <f>계약현황공개!E15</f>
        <v>서라벌산업개발(임춘재)</v>
      </c>
      <c r="C19" s="32" t="s">
        <v>199</v>
      </c>
      <c r="D19" s="123" t="str">
        <f>계약현황공개!E16</f>
        <v>성남시 중원구 둔촌대로 388(상대원동)</v>
      </c>
      <c r="E19" s="124"/>
      <c r="F19" s="125"/>
    </row>
    <row r="20" spans="1:6" s="16" customFormat="1" ht="30" customHeight="1" x14ac:dyDescent="0.15">
      <c r="A20" s="57" t="s">
        <v>29</v>
      </c>
      <c r="B20" s="126" t="s">
        <v>88</v>
      </c>
      <c r="C20" s="127"/>
      <c r="D20" s="127"/>
      <c r="E20" s="127"/>
      <c r="F20" s="128"/>
    </row>
    <row r="21" spans="1:6" s="16" customFormat="1" ht="30" customHeight="1" x14ac:dyDescent="0.15">
      <c r="A21" s="57" t="s">
        <v>28</v>
      </c>
      <c r="B21" s="129" t="s">
        <v>85</v>
      </c>
      <c r="C21" s="130"/>
      <c r="D21" s="130"/>
      <c r="E21" s="130"/>
      <c r="F21" s="131"/>
    </row>
    <row r="22" spans="1:6" s="16" customFormat="1" ht="25.5" customHeight="1" thickBot="1" x14ac:dyDescent="0.2">
      <c r="A22" s="31" t="s">
        <v>23</v>
      </c>
      <c r="B22" s="115"/>
      <c r="C22" s="116"/>
      <c r="D22" s="116"/>
      <c r="E22" s="116"/>
      <c r="F22" s="117"/>
    </row>
    <row r="23" spans="1:6" ht="14.25" thickTop="1" x14ac:dyDescent="0.15"/>
  </sheetData>
  <mergeCells count="31"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B10:F10"/>
    <mergeCell ref="B11:F11"/>
    <mergeCell ref="B12:F12"/>
    <mergeCell ref="D8:F8"/>
    <mergeCell ref="D9:F9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22:F22"/>
    <mergeCell ref="A18:A19"/>
    <mergeCell ref="D18:F18"/>
    <mergeCell ref="D19:F19"/>
    <mergeCell ref="B20:F20"/>
    <mergeCell ref="B21:F2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2022-02-10T05:36:43Z</dcterms:modified>
</cp:coreProperties>
</file>