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현황공개\"/>
    </mc:Choice>
  </mc:AlternateContent>
  <xr:revisionPtr revIDLastSave="0" documentId="13_ncr:1_{48006C96-266A-49B2-973A-385A237E0046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D99" i="9" l="1"/>
  <c r="B99" i="9"/>
  <c r="E96" i="9"/>
  <c r="F96" i="9" s="1"/>
  <c r="D96" i="9"/>
  <c r="C96" i="9"/>
  <c r="B96" i="9"/>
  <c r="B93" i="9"/>
  <c r="D89" i="9"/>
  <c r="B89" i="9"/>
  <c r="E86" i="9"/>
  <c r="F86" i="9" s="1"/>
  <c r="D86" i="9"/>
  <c r="C86" i="9"/>
  <c r="B86" i="9"/>
  <c r="B83" i="9"/>
  <c r="D79" i="9"/>
  <c r="B79" i="9"/>
  <c r="E76" i="9"/>
  <c r="F76" i="9" s="1"/>
  <c r="D76" i="9"/>
  <c r="C76" i="9"/>
  <c r="B76" i="9"/>
  <c r="B73" i="9"/>
  <c r="H21" i="6"/>
  <c r="H17" i="6"/>
  <c r="H18" i="6"/>
  <c r="H19" i="6"/>
  <c r="H20" i="6"/>
  <c r="H22" i="6"/>
  <c r="H23" i="6"/>
  <c r="H24" i="6"/>
  <c r="H25" i="6"/>
  <c r="E61" i="8"/>
  <c r="C61" i="8"/>
  <c r="E68" i="8"/>
  <c r="C68" i="8"/>
  <c r="E54" i="8"/>
  <c r="C54" i="8"/>
  <c r="H6" i="6" l="1"/>
  <c r="H7" i="6"/>
  <c r="H8" i="6"/>
  <c r="H9" i="6"/>
  <c r="H10" i="6"/>
  <c r="H11" i="6"/>
  <c r="H12" i="6"/>
  <c r="H13" i="6"/>
  <c r="H14" i="6"/>
  <c r="H15" i="6"/>
  <c r="H16" i="6"/>
  <c r="H5" i="6"/>
  <c r="H4" i="6"/>
  <c r="C47" i="8" l="1"/>
  <c r="E5" i="8"/>
  <c r="E12" i="8"/>
  <c r="C5" i="8" l="1"/>
  <c r="B9" i="9" l="1"/>
  <c r="D19" i="9" l="1"/>
  <c r="B19" i="9"/>
  <c r="D16" i="9"/>
  <c r="C16" i="9"/>
  <c r="B16" i="9"/>
  <c r="B13" i="9"/>
  <c r="B23" i="9"/>
  <c r="E16" i="9"/>
  <c r="C12" i="8"/>
  <c r="F16" i="9" s="1"/>
  <c r="D69" i="9" l="1"/>
  <c r="B69" i="9"/>
  <c r="D66" i="9"/>
  <c r="C66" i="9"/>
  <c r="B66" i="9"/>
  <c r="B63" i="9"/>
  <c r="D59" i="9"/>
  <c r="B59" i="9"/>
  <c r="D56" i="9"/>
  <c r="C56" i="9"/>
  <c r="B56" i="9"/>
  <c r="B53" i="9" l="1"/>
  <c r="E47" i="8"/>
  <c r="E66" i="9" s="1"/>
  <c r="F66" i="9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<sst xmlns="http://schemas.openxmlformats.org/spreadsheetml/2006/main" count="798" uniqueCount="303">
  <si>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</si>
  <si>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</si>
  <si>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</si>
  <si>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</si>
  <si>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</si>
  <si>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</si>
  <si>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</si>
  <si>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</si>
  <si>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</si>
  <si>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</si>
  <si>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</si>
  <si>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</si>
  <si>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</si>
  <si>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</si>
  <si>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</si>
  <si>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</si>
  <si>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</si>
  <si>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</si>
  <si>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</si>
  <si>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</si>
  <si>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</si>
  <si>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</si>
  <si>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</si>
  <si>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</si>
  <si>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</si>
  <si>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</si>
  <si>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</si>
  <si>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</si>
  <si>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</si>
  <si>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</si>
  <si>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</si>
  <si>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</si>
  <si>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</si>
  <si>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</si>
  <si>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</si>
  <si>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</si>
  <si>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</si>
  <si>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</si>
  <si>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</si>
  <si>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</si>
  <si>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</si>
  <si>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</si>
  <si>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</si>
  <si>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</si>
  <si>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</si>
  <si>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</si>
  <si>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</si>
  <si>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</si>
  <si>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</si>
  <si>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</si>
  <si>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</si>
  <si>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</si>
  <si>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</si>
  <si>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</si>
  <si>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</si>
  <si>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</si>
  <si>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</si>
  <si>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</si>
  <si>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</si>
  <si>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</si>
  <si>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</si>
  <si>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</si>
  <si>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</si>
  <si>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</si>
  <si>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</si>
  <si>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</si>
  <si>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</si>
  <si>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</si>
  <si>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</si>
  <si>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</si>
  <si>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</si>
  <si>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</si>
  <si>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</si>
  <si>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</si>
  <si>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</si>
  <si>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</si>
  <si>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</si>
  <si>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</si>
  <si>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</si>
  <si>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</si>
  <si>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</si>
  <si>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</si>
  <si>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</si>
  <si>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</si>
  <si>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</si>
  <si>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</si>
  <si>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</si>
  <si>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</si>
  <si>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</si>
  <si>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</si>
  <si>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</si>
  <si>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</si>
  <si>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</si>
  <si>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</si>
  <si>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</si>
  <si>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</si>
  <si>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</si>
  <si>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</si>
  <si>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</si>
  <si>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</si>
  <si>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</si>
  <si>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</si>
  <si>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</si>
  <si>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</si>
  <si>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</si>
  <si>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</si>
  <si>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</si>
  <si>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</si>
  <si>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</si>
  <si>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</si>
  <si>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</si>
  <si>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수의 1인 견적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</si>
  <si>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</si>
  <si>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</si>
  <si>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</si>
  <si>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</si>
  <si>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짝수달만</t>
    <phoneticPr fontId="6" type="noConversion"/>
  </si>
  <si>
    <t>㈜산업전기관리공사</t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</si>
  <si>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</si>
  <si>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</si>
  <si>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</si>
  <si>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</si>
  <si>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</si>
  <si>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</si>
  <si>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</si>
  <si>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</si>
  <si>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</si>
  <si>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</si>
  <si>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</si>
  <si>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</si>
  <si>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</si>
  <si>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</si>
  <si>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</si>
  <si>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</si>
  <si>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</si>
  <si>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</si>
  <si>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</si>
  <si>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</si>
  <si>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</si>
  <si>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</si>
  <si>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</si>
  <si>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</si>
  <si>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</si>
  <si>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</si>
  <si>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</si>
  <si>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</si>
  <si>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</si>
  <si>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</si>
  <si>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</si>
  <si>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</si>
  <si>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</si>
  <si>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</si>
  <si>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</si>
  <si>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</si>
  <si>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</si>
  <si>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</si>
  <si>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</si>
  <si>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</si>
  <si>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</si>
  <si>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</si>
  <si>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</si>
  <si>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</si>
  <si>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</si>
  <si>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</si>
  <si>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</si>
  <si>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서현유스센터</t>
  </si>
  <si>
    <t>6월 작성완료</t>
    <phoneticPr fontId="6" type="noConversion"/>
  </si>
  <si>
    <t>2025년</t>
    <phoneticPr fontId="6" type="noConversion"/>
  </si>
  <si>
    <t>2025.7.1.
(계약변경)</t>
    <phoneticPr fontId="6" type="noConversion"/>
  </si>
  <si>
    <t>영상정보처리기기 설치공사</t>
  </si>
  <si>
    <t>전기</t>
  </si>
  <si>
    <t>수의</t>
  </si>
  <si>
    <t>윤재옥</t>
  </si>
  <si>
    <t>031-729-9412</t>
  </si>
  <si>
    <t>2025.1.1.</t>
    <phoneticPr fontId="6" type="noConversion"/>
  </si>
  <si>
    <t>2025.2.1.</t>
    <phoneticPr fontId="6" type="noConversion"/>
  </si>
  <si>
    <t>2025.1.21.</t>
    <phoneticPr fontId="6" type="noConversion"/>
  </si>
  <si>
    <t>지방자치단체를 당사자로 하는 계약에 관한 법률 시행령 제25조제1항 및 제30조에 의한 수의계약</t>
    <phoneticPr fontId="6" type="noConversion"/>
  </si>
  <si>
    <t>2025.8.31.</t>
    <phoneticPr fontId="6" type="noConversion"/>
  </si>
  <si>
    <t>2025.9.1.</t>
    <phoneticPr fontId="6" type="noConversion"/>
  </si>
  <si>
    <t>2025.9.2.</t>
    <phoneticPr fontId="6" type="noConversion"/>
  </si>
  <si>
    <t>9월</t>
  </si>
  <si>
    <t>물품 발주계획(9월)</t>
  </si>
  <si>
    <t>용역 발주계획(9월)</t>
  </si>
  <si>
    <t>공사 발주계획(9월)</t>
  </si>
  <si>
    <t>2025. 하반기 시설물 정기안전점검 실시</t>
    <phoneticPr fontId="6" type="noConversion"/>
  </si>
  <si>
    <t>수의</t>
    <phoneticPr fontId="6" type="noConversion"/>
  </si>
  <si>
    <t>서현유스센터</t>
    <phoneticPr fontId="6" type="noConversion"/>
  </si>
  <si>
    <t>임흥국</t>
    <phoneticPr fontId="6" type="noConversion"/>
  </si>
  <si>
    <t>031-729-9416</t>
    <phoneticPr fontId="6" type="noConversion"/>
  </si>
  <si>
    <t>제16회 성남시청소년창의과학축제 홍보물 제작</t>
    <phoneticPr fontId="6" type="noConversion"/>
  </si>
  <si>
    <t>2025.8.1.</t>
    <phoneticPr fontId="6" type="noConversion"/>
  </si>
  <si>
    <t>2025.9.13.</t>
    <phoneticPr fontId="6" type="noConversion"/>
  </si>
  <si>
    <t>중원기획</t>
    <phoneticPr fontId="6" type="noConversion"/>
  </si>
  <si>
    <t>경기도 성남시 중원구 제일로</t>
    <phoneticPr fontId="6" type="noConversion"/>
  </si>
  <si>
    <t>회원카드발급프린터기 구입</t>
  </si>
  <si>
    <t>회원카드발급프린터기 구입</t>
    <phoneticPr fontId="6" type="noConversion"/>
  </si>
  <si>
    <t>2025.8.5.</t>
    <phoneticPr fontId="6" type="noConversion"/>
  </si>
  <si>
    <t>2025.8.5.~2025.8.25.</t>
    <phoneticPr fontId="6" type="noConversion"/>
  </si>
  <si>
    <t>2025.8.4.~2025.9.13.</t>
    <phoneticPr fontId="6" type="noConversion"/>
  </si>
  <si>
    <t>2025.8.25.</t>
    <phoneticPr fontId="6" type="noConversion"/>
  </si>
  <si>
    <t>㈜혁산정보시스템</t>
  </si>
  <si>
    <t>㈜혁산정보시스템</t>
    <phoneticPr fontId="6" type="noConversion"/>
  </si>
  <si>
    <t>서울특별시 영등포구 문래동 3가</t>
    <phoneticPr fontId="6" type="noConversion"/>
  </si>
  <si>
    <t>홍보 물품 제작</t>
    <phoneticPr fontId="6" type="noConversion"/>
  </si>
  <si>
    <t>2025.8.7.</t>
    <phoneticPr fontId="6" type="noConversion"/>
  </si>
  <si>
    <t>2025.8.7.~2025.8.18.</t>
    <phoneticPr fontId="6" type="noConversion"/>
  </si>
  <si>
    <t>2025.8.18.</t>
    <phoneticPr fontId="6" type="noConversion"/>
  </si>
  <si>
    <t>완다몰</t>
  </si>
  <si>
    <t>완다몰</t>
    <phoneticPr fontId="6" type="noConversion"/>
  </si>
  <si>
    <t>성남시 수정구 논골로</t>
    <phoneticPr fontId="6" type="noConversion"/>
  </si>
  <si>
    <t>천정 전검구 및 배수판 설치</t>
    <phoneticPr fontId="6" type="noConversion"/>
  </si>
  <si>
    <t>2025.8.11.</t>
    <phoneticPr fontId="6" type="noConversion"/>
  </si>
  <si>
    <t>2025.8.12.~2025.8.14.</t>
    <phoneticPr fontId="6" type="noConversion"/>
  </si>
  <si>
    <t>2025.8.14.</t>
    <phoneticPr fontId="6" type="noConversion"/>
  </si>
  <si>
    <t>주식회사 집텍</t>
  </si>
  <si>
    <t>주식회사 집텍</t>
    <phoneticPr fontId="6" type="noConversion"/>
  </si>
  <si>
    <t>성남시 중원구 광명로</t>
    <phoneticPr fontId="6" type="noConversion"/>
  </si>
  <si>
    <t>나도AI크리에이터 성과공유회 운영</t>
    <phoneticPr fontId="6" type="noConversion"/>
  </si>
  <si>
    <t>2025.8.23.</t>
    <phoneticPr fontId="6" type="noConversion"/>
  </si>
  <si>
    <t>라온경제교육사회적협동조합</t>
  </si>
  <si>
    <t>라온경제교육사회적협동조합</t>
    <phoneticPr fontId="6" type="noConversion"/>
  </si>
  <si>
    <t>경기도 수원시 권선구 산업로</t>
    <phoneticPr fontId="6" type="noConversion"/>
  </si>
  <si>
    <t>제16회 성남시청소년창의과학축제 구급차 임차</t>
    <phoneticPr fontId="6" type="noConversion"/>
  </si>
  <si>
    <t>2025.8.12.</t>
    <phoneticPr fontId="6" type="noConversion"/>
  </si>
  <si>
    <t>주식회사하나이엠에스</t>
    <phoneticPr fontId="6" type="noConversion"/>
  </si>
  <si>
    <t xml:space="preserve">경기도 수원시 영통구 광교중앙로 </t>
    <phoneticPr fontId="6" type="noConversion"/>
  </si>
  <si>
    <t>영상정보처리기기[CCTV]설치공사 실시</t>
    <phoneticPr fontId="6" type="noConversion"/>
  </si>
  <si>
    <t>2025.8.20.</t>
    <phoneticPr fontId="6" type="noConversion"/>
  </si>
  <si>
    <t>2025.9.2.~2025.9.29.</t>
    <phoneticPr fontId="6" type="noConversion"/>
  </si>
  <si>
    <t>2025.9.29.</t>
    <phoneticPr fontId="6" type="noConversion"/>
  </si>
  <si>
    <t>LG대양정보통신</t>
    <phoneticPr fontId="6" type="noConversion"/>
  </si>
  <si>
    <t>제16회 성남시청소년창의과학축제 전기설비</t>
    <phoneticPr fontId="6" type="noConversion"/>
  </si>
  <si>
    <t>2025.8.21.</t>
    <phoneticPr fontId="6" type="noConversion"/>
  </si>
  <si>
    <t>㈜삼전전기</t>
    <phoneticPr fontId="6" type="noConversion"/>
  </si>
  <si>
    <t>경기도 성남시 중원구 갈마치로</t>
    <phoneticPr fontId="6" type="noConversion"/>
  </si>
  <si>
    <t>2025. 인성함양 프로그램 가족 힐링데이 버스 임차</t>
    <phoneticPr fontId="6" type="noConversion"/>
  </si>
  <si>
    <t>2025.8.22.</t>
    <phoneticPr fontId="6" type="noConversion"/>
  </si>
  <si>
    <t>2025.8.30.</t>
    <phoneticPr fontId="6" type="noConversion"/>
  </si>
  <si>
    <t>주식회사 용성국제 여행사</t>
    <phoneticPr fontId="6" type="noConversion"/>
  </si>
  <si>
    <t>경기도 성남시 수정구 수정로</t>
    <phoneticPr fontId="6" type="noConversion"/>
  </si>
  <si>
    <t>내부 사인물 제작 및 설치</t>
    <phoneticPr fontId="6" type="noConversion"/>
  </si>
  <si>
    <t>2025.8.28.</t>
    <phoneticPr fontId="6" type="noConversion"/>
  </si>
  <si>
    <t>2025.9.2.~2025.9.15.</t>
    <phoneticPr fontId="6" type="noConversion"/>
  </si>
  <si>
    <t>2025.9.15.</t>
    <phoneticPr fontId="6" type="noConversion"/>
  </si>
  <si>
    <t>디자인스토리</t>
    <phoneticPr fontId="6" type="noConversion"/>
  </si>
  <si>
    <t>경기도 성남시 분당구 내정로</t>
    <phoneticPr fontId="6" type="noConversion"/>
  </si>
  <si>
    <t>2025. 나도 AI크리이이터 프로그램 운영</t>
  </si>
  <si>
    <t>2025. 나도 AI크리이이터 프로그램 운영</t>
    <phoneticPr fontId="6" type="noConversion"/>
  </si>
  <si>
    <t>2025년 공연장 정밀안전진단</t>
  </si>
  <si>
    <t>2025년 공연장 정밀안전진단</t>
    <phoneticPr fontId="6" type="noConversion"/>
  </si>
  <si>
    <t>업무용 컴퓨터(모니터포함) 구입</t>
  </si>
  <si>
    <t>업무용 컴퓨터(모니터포함) 구입</t>
    <phoneticPr fontId="6" type="noConversion"/>
  </si>
  <si>
    <t>팬코일유니트 교체공사</t>
  </si>
  <si>
    <t>팬코일유니트 교체공사</t>
    <phoneticPr fontId="6" type="noConversion"/>
  </si>
  <si>
    <t>홍보물품 제작</t>
  </si>
  <si>
    <t>홍보물품 제작</t>
    <phoneticPr fontId="6" type="noConversion"/>
  </si>
  <si>
    <t>천정 점검구 및 배수판 설치</t>
  </si>
  <si>
    <t>천정 점검구 및 배수판 설치</t>
    <phoneticPr fontId="6" type="noConversion"/>
  </si>
  <si>
    <t>나도 AI크리에이터 성과공유회 운영</t>
  </si>
  <si>
    <t>나도 AI크리에이터 성과공유회 운영</t>
    <phoneticPr fontId="6" type="noConversion"/>
  </si>
  <si>
    <t>메이크잇나우</t>
  </si>
  <si>
    <t>메이크잇나우</t>
    <phoneticPr fontId="6" type="noConversion"/>
  </si>
  <si>
    <t>코텍㈜</t>
  </si>
  <si>
    <t>코텍㈜</t>
    <phoneticPr fontId="6" type="noConversion"/>
  </si>
  <si>
    <t>서울지방조달청</t>
  </si>
  <si>
    <t>서울지방조달청</t>
    <phoneticPr fontId="6" type="noConversion"/>
  </si>
  <si>
    <t>서라벌산업개발㈜</t>
  </si>
  <si>
    <t>서라벌산업개발㈜</t>
    <phoneticPr fontId="6" type="noConversion"/>
  </si>
  <si>
    <t>2025.6.18.</t>
    <phoneticPr fontId="6" type="noConversion"/>
  </si>
  <si>
    <t>2025.7.18.</t>
    <phoneticPr fontId="6" type="noConversion"/>
  </si>
  <si>
    <t>2025.7.23.</t>
    <phoneticPr fontId="6" type="noConversion"/>
  </si>
  <si>
    <t>2025.7.8.</t>
    <phoneticPr fontId="6" type="noConversion"/>
  </si>
  <si>
    <t>2025.7.21.</t>
    <phoneticPr fontId="6" type="noConversion"/>
  </si>
  <si>
    <t>2025.7.28.</t>
    <phoneticPr fontId="6" type="noConversion"/>
  </si>
  <si>
    <t>2025.8.8.</t>
    <phoneticPr fontId="6" type="noConversion"/>
  </si>
  <si>
    <t>2025.8.31.</t>
    <phoneticPr fontId="6" type="noConversion"/>
  </si>
  <si>
    <t>2025.9.1.</t>
    <phoneticPr fontId="6" type="noConversion"/>
  </si>
  <si>
    <t>2025.9.2.</t>
    <phoneticPr fontId="6" type="noConversion"/>
  </si>
  <si>
    <t>2025.8.17.</t>
    <phoneticPr fontId="6" type="noConversion"/>
  </si>
  <si>
    <t>2025.8.19.</t>
    <phoneticPr fontId="6" type="noConversion"/>
  </si>
  <si>
    <t>최인규</t>
    <phoneticPr fontId="6" type="noConversion"/>
  </si>
  <si>
    <t>전세원</t>
    <phoneticPr fontId="6" type="noConversion"/>
  </si>
  <si>
    <t>임채영</t>
    <phoneticPr fontId="6" type="noConversion"/>
  </si>
  <si>
    <t>염경학</t>
    <phoneticPr fontId="6" type="noConversion"/>
  </si>
  <si>
    <t>김효연</t>
    <phoneticPr fontId="6" type="noConversion"/>
  </si>
  <si>
    <t>박일영</t>
    <phoneticPr fontId="6" type="noConversion"/>
  </si>
  <si>
    <t>김인호</t>
    <phoneticPr fontId="6" type="noConversion"/>
  </si>
  <si>
    <t>김동균</t>
    <phoneticPr fontId="6" type="noConversion"/>
  </si>
  <si>
    <t>권재경</t>
    <phoneticPr fontId="6" type="noConversion"/>
  </si>
  <si>
    <t>왕동영외1인</t>
    <phoneticPr fontId="6" type="noConversion"/>
  </si>
  <si>
    <t>사무용 소모품 구입(A4 복사용지)</t>
    <phoneticPr fontId="6" type="noConversion"/>
  </si>
  <si>
    <t>조달</t>
    <phoneticPr fontId="6" type="noConversion"/>
  </si>
  <si>
    <t>A4 80g/㎡</t>
    <phoneticPr fontId="6" type="noConversion"/>
  </si>
  <si>
    <t>BOX</t>
    <phoneticPr fontId="6" type="noConversion"/>
  </si>
  <si>
    <t>서현유스센터</t>
    <phoneticPr fontId="6" type="noConversion"/>
  </si>
  <si>
    <t>이상열</t>
    <phoneticPr fontId="6" type="noConversion"/>
  </si>
  <si>
    <t>031-729-9417</t>
    <phoneticPr fontId="6" type="noConversion"/>
  </si>
  <si>
    <t>2025.8.31.</t>
    <phoneticPr fontId="6" type="noConversion"/>
  </si>
  <si>
    <t>2025.9.4.</t>
    <phoneticPr fontId="6" type="noConversion"/>
  </si>
  <si>
    <t>2025.8.17.</t>
    <phoneticPr fontId="6" type="noConversion"/>
  </si>
  <si>
    <t>2025.8.19.</t>
    <phoneticPr fontId="6" type="noConversion"/>
  </si>
  <si>
    <t>2025.8.23.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</si>
</sst>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3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73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left" vertical="center" shrinkToFit="1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50" xfId="11" applyFont="1" applyFill="1" applyBorder="1" applyAlignment="1">
      <alignment horizontal="center" vertical="center" shrinkToFit="1"/>
    </xf>
    <xf numFmtId="179" fontId="10" fillId="0" borderId="50" xfId="12" applyNumberFormat="1" applyFont="1" applyFill="1" applyBorder="1" applyAlignment="1">
      <alignment vertical="center" wrapText="1"/>
    </xf>
    <xf numFmtId="38" fontId="26" fillId="0" borderId="50" xfId="2" applyNumberFormat="1" applyFont="1" applyFill="1" applyBorder="1" applyAlignment="1">
      <alignment horizontal="center" vertical="center"/>
    </xf>
    <xf numFmtId="177" fontId="10" fillId="0" borderId="51" xfId="0" applyNumberFormat="1" applyFont="1" applyFill="1" applyBorder="1" applyAlignment="1">
      <alignment horizontal="left" vertical="center" shrinkToFit="1"/>
    </xf>
    <xf numFmtId="41" fontId="10" fillId="4" borderId="50" xfId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49" fontId="10" fillId="4" borderId="51" xfId="0" applyNumberFormat="1" applyFont="1" applyFill="1" applyBorder="1" applyAlignment="1" applyProtection="1">
      <alignment horizontal="center" vertical="center"/>
    </xf>
    <xf numFmtId="176" fontId="22" fillId="3" borderId="40" xfId="0" applyNumberFormat="1" applyFont="1" applyFill="1" applyBorder="1" applyAlignment="1">
      <alignment horizontal="center" vertical="center" wrapText="1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 shrinkToFit="1"/>
    </xf>
    <xf numFmtId="0" fontId="19" fillId="0" borderId="64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21" fillId="0" borderId="65" xfId="0" applyFont="1" applyBorder="1" applyAlignment="1">
      <alignment horizontal="center" vertical="center" shrinkToFit="1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4" fillId="0" borderId="0" xfId="0" applyFont="1"/>
    <xf numFmtId="0" fontId="0" fillId="0" borderId="0" xfId="0" applyAlignment="1">
      <alignment horizontal="center" vertical="center" wrapText="1"/>
    </xf>
    <xf numFmtId="0" fontId="26" fillId="0" borderId="67" xfId="11" applyFont="1" applyFill="1" applyBorder="1" applyAlignment="1">
      <alignment horizontal="center" vertical="center" shrinkToFit="1"/>
    </xf>
    <xf numFmtId="179" fontId="10" fillId="0" borderId="67" xfId="12" applyNumberFormat="1" applyFont="1" applyFill="1" applyBorder="1" applyAlignment="1">
      <alignment vertical="center" wrapText="1"/>
    </xf>
    <xf numFmtId="38" fontId="26" fillId="0" borderId="67" xfId="2" applyNumberFormat="1" applyFont="1" applyFill="1" applyBorder="1" applyAlignment="1">
      <alignment horizontal="center" vertical="center"/>
    </xf>
    <xf numFmtId="178" fontId="26" fillId="0" borderId="67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center" vertical="center" shrinkToFit="1"/>
    </xf>
    <xf numFmtId="0" fontId="32" fillId="4" borderId="71" xfId="11" applyFont="1" applyFill="1" applyBorder="1" applyAlignment="1">
      <alignment horizontal="center" vertical="center" shrinkToFit="1"/>
    </xf>
    <xf numFmtId="0" fontId="10" fillId="4" borderId="72" xfId="0" applyNumberFormat="1" applyFont="1" applyFill="1" applyBorder="1" applyAlignment="1" applyProtection="1">
      <alignment horizontal="center" vertical="center"/>
    </xf>
    <xf numFmtId="0" fontId="10" fillId="4" borderId="73" xfId="0" applyNumberFormat="1" applyFont="1" applyFill="1" applyBorder="1" applyAlignment="1" applyProtection="1">
      <alignment horizontal="center" vertical="center"/>
    </xf>
    <xf numFmtId="177" fontId="10" fillId="0" borderId="5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67" xfId="0" applyNumberFormat="1" applyFont="1" applyFill="1" applyBorder="1" applyAlignment="1" applyProtection="1">
      <alignment horizontal="center" vertical="center"/>
    </xf>
    <xf numFmtId="41" fontId="10" fillId="4" borderId="67" xfId="1" applyFont="1" applyFill="1" applyBorder="1" applyAlignment="1" applyProtection="1">
      <alignment horizontal="center" vertical="center"/>
    </xf>
    <xf numFmtId="49" fontId="10" fillId="4" borderId="68" xfId="0" applyNumberFormat="1" applyFont="1" applyFill="1" applyBorder="1" applyAlignment="1" applyProtection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49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66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37" fillId="0" borderId="0" xfId="0" applyFont="1"/>
    <xf numFmtId="0" fontId="0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177" fontId="10" fillId="0" borderId="29" xfId="0" quotePrefix="1" applyNumberFormat="1" applyFont="1" applyBorder="1" applyAlignment="1">
      <alignment horizontal="center" vertical="center" shrinkToFit="1"/>
    </xf>
    <xf numFmtId="177" fontId="28" fillId="0" borderId="15" xfId="0" applyNumberFormat="1" applyFont="1" applyFill="1" applyBorder="1" applyAlignment="1">
      <alignment horizontal="center" vertical="center" shrinkToFit="1"/>
    </xf>
    <xf numFmtId="49" fontId="10" fillId="4" borderId="35" xfId="0" applyNumberFormat="1" applyFont="1" applyFill="1" applyBorder="1" applyAlignment="1" applyProtection="1">
      <alignment horizontal="center" vertical="center"/>
    </xf>
    <xf numFmtId="179" fontId="10" fillId="4" borderId="30" xfId="12" applyNumberFormat="1" applyFont="1" applyFill="1" applyBorder="1" applyAlignment="1">
      <alignment vertical="center" wrapText="1"/>
    </xf>
    <xf numFmtId="38" fontId="26" fillId="4" borderId="30" xfId="2" applyNumberFormat="1" applyFont="1" applyFill="1" applyBorder="1" applyAlignment="1">
      <alignment horizontal="center" vertical="center"/>
    </xf>
    <xf numFmtId="177" fontId="10" fillId="4" borderId="67" xfId="0" applyNumberFormat="1" applyFont="1" applyFill="1" applyBorder="1" applyAlignment="1">
      <alignment horizontal="center" vertical="center"/>
    </xf>
    <xf numFmtId="177" fontId="10" fillId="4" borderId="32" xfId="0" applyNumberFormat="1" applyFont="1" applyFill="1" applyBorder="1" applyAlignment="1">
      <alignment horizontal="left" vertical="center" shrinkToFit="1"/>
    </xf>
    <xf numFmtId="178" fontId="26" fillId="0" borderId="74" xfId="0" applyNumberFormat="1" applyFont="1" applyFill="1" applyBorder="1" applyAlignment="1">
      <alignment horizontal="center" vertical="center"/>
    </xf>
    <xf numFmtId="180" fontId="35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38" fontId="35" fillId="4" borderId="34" xfId="34552" quotePrefix="1" applyNumberFormat="1" applyFont="1" applyFill="1" applyBorder="1" applyAlignment="1">
      <alignment vertical="center" shrinkToFit="1"/>
    </xf>
    <xf numFmtId="41" fontId="22" fillId="0" borderId="34" xfId="23070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left" vertical="center" shrinkToFit="1"/>
    </xf>
    <xf numFmtId="0" fontId="0" fillId="4" borderId="0" xfId="0" applyFill="1"/>
    <xf numFmtId="0" fontId="14" fillId="0" borderId="75" xfId="0" applyFont="1" applyBorder="1" applyAlignment="1">
      <alignment horizontal="center" vertical="center" shrinkToFit="1"/>
    </xf>
    <xf numFmtId="41" fontId="22" fillId="0" borderId="35" xfId="1" applyFont="1" applyFill="1" applyBorder="1" applyAlignment="1">
      <alignment horizontal="center" vertical="center" wrapText="1"/>
    </xf>
    <xf numFmtId="178" fontId="26" fillId="4" borderId="30" xfId="0" applyNumberFormat="1" applyFont="1" applyFill="1" applyBorder="1" applyAlignment="1">
      <alignment horizontal="center" vertical="center"/>
    </xf>
    <xf numFmtId="0" fontId="35" fillId="4" borderId="33" xfId="0" applyFont="1" applyFill="1" applyBorder="1" applyAlignment="1">
      <alignment horizontal="center" vertical="center" shrinkToFit="1"/>
    </xf>
    <xf numFmtId="0" fontId="35" fillId="4" borderId="35" xfId="0" applyFont="1" applyFill="1" applyBorder="1" applyAlignment="1">
      <alignment horizontal="center" vertical="center" shrinkToFit="1"/>
    </xf>
    <xf numFmtId="180" fontId="38" fillId="4" borderId="34" xfId="0" applyNumberFormat="1" applyFont="1" applyFill="1" applyBorder="1" applyAlignment="1">
      <alignment horizontal="center" vertical="center" shrinkToFit="1"/>
    </xf>
    <xf numFmtId="0" fontId="26" fillId="0" borderId="34" xfId="11" applyFont="1" applyFill="1" applyBorder="1" applyAlignment="1">
      <alignment horizontal="center" vertical="center" shrinkToFit="1"/>
    </xf>
    <xf numFmtId="178" fontId="26" fillId="0" borderId="34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left" vertical="center" shrinkToFit="1"/>
    </xf>
    <xf numFmtId="181" fontId="22" fillId="4" borderId="30" xfId="0" quotePrefix="1" applyNumberFormat="1" applyFont="1" applyFill="1" applyBorder="1" applyAlignment="1">
      <alignment horizontal="center" vertical="center" shrinkToFit="1"/>
    </xf>
    <xf numFmtId="0" fontId="22" fillId="4" borderId="3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 wrapText="1"/>
    </xf>
    <xf numFmtId="181" fontId="22" fillId="4" borderId="34" xfId="0" quotePrefix="1" applyNumberFormat="1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/>
    </xf>
    <xf numFmtId="180" fontId="35" fillId="4" borderId="30" xfId="0" applyNumberFormat="1" applyFont="1" applyFill="1" applyBorder="1" applyAlignment="1">
      <alignment horizontal="center" vertical="center" shrinkToFit="1"/>
    </xf>
    <xf numFmtId="41" fontId="22" fillId="0" borderId="32" xfId="1" applyFont="1" applyFill="1" applyBorder="1" applyAlignment="1">
      <alignment horizontal="center" vertical="center" wrapText="1"/>
    </xf>
    <xf numFmtId="181" fontId="35" fillId="4" borderId="30" xfId="0" quotePrefix="1" applyNumberFormat="1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/>
    </xf>
    <xf numFmtId="176" fontId="22" fillId="4" borderId="30" xfId="0" applyNumberFormat="1" applyFont="1" applyFill="1" applyBorder="1" applyAlignment="1">
      <alignment horizontal="right" vertical="center" wrapText="1"/>
    </xf>
    <xf numFmtId="176" fontId="22" fillId="4" borderId="34" xfId="0" applyNumberFormat="1" applyFont="1" applyFill="1" applyBorder="1" applyAlignment="1">
      <alignment horizontal="right" vertical="center" wrapText="1"/>
    </xf>
    <xf numFmtId="0" fontId="5" fillId="2" borderId="76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center" vertical="center"/>
    </xf>
    <xf numFmtId="181" fontId="35" fillId="4" borderId="34" xfId="0" quotePrefix="1" applyNumberFormat="1" applyFont="1" applyFill="1" applyBorder="1" applyAlignment="1">
      <alignment horizontal="center" vertical="center" shrinkToFit="1"/>
    </xf>
    <xf numFmtId="0" fontId="38" fillId="4" borderId="34" xfId="0" applyFont="1" applyFill="1" applyBorder="1" applyAlignment="1">
      <alignment horizontal="center" vertical="center" shrinkToFit="1"/>
    </xf>
    <xf numFmtId="0" fontId="38" fillId="0" borderId="34" xfId="23069" applyFont="1" applyBorder="1" applyAlignment="1">
      <alignment horizontal="center" vertical="center" shrinkToFit="1"/>
    </xf>
    <xf numFmtId="41" fontId="38" fillId="4" borderId="34" xfId="1" applyFont="1" applyFill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41" fontId="10" fillId="4" borderId="30" xfId="0" applyNumberFormat="1" applyFont="1" applyFill="1" applyBorder="1" applyAlignment="1" applyProtection="1">
      <alignment horizontal="center" vertical="center"/>
    </xf>
    <xf numFmtId="38" fontId="26" fillId="0" borderId="67" xfId="2" applyNumberFormat="1" applyFont="1" applyFill="1" applyBorder="1" applyAlignment="1">
      <alignment horizontal="right" vertical="center"/>
    </xf>
    <xf numFmtId="0" fontId="10" fillId="4" borderId="79" xfId="0" applyNumberFormat="1" applyFont="1" applyFill="1" applyBorder="1" applyAlignment="1" applyProtection="1">
      <alignment horizontal="center" vertical="center"/>
    </xf>
    <xf numFmtId="177" fontId="10" fillId="0" borderId="34" xfId="0" applyNumberFormat="1" applyFont="1" applyFill="1" applyBorder="1" applyAlignment="1">
      <alignment horizontal="left" vertical="center" shrinkToFit="1"/>
    </xf>
    <xf numFmtId="0" fontId="22" fillId="0" borderId="80" xfId="0" applyFont="1" applyFill="1" applyBorder="1" applyAlignment="1">
      <alignment horizontal="center" vertical="center"/>
    </xf>
    <xf numFmtId="180" fontId="35" fillId="4" borderId="81" xfId="0" applyNumberFormat="1" applyFont="1" applyFill="1" applyBorder="1" applyAlignment="1">
      <alignment horizontal="center" vertical="center" shrinkToFit="1"/>
    </xf>
    <xf numFmtId="181" fontId="22" fillId="4" borderId="81" xfId="0" quotePrefix="1" applyNumberFormat="1" applyFont="1" applyFill="1" applyBorder="1" applyAlignment="1">
      <alignment horizontal="center" vertical="center" shrinkToFit="1"/>
    </xf>
    <xf numFmtId="0" fontId="22" fillId="4" borderId="81" xfId="0" applyFont="1" applyFill="1" applyBorder="1" applyAlignment="1">
      <alignment horizontal="center" vertical="center"/>
    </xf>
    <xf numFmtId="176" fontId="22" fillId="4" borderId="81" xfId="0" applyNumberFormat="1" applyFont="1" applyFill="1" applyBorder="1" applyAlignment="1">
      <alignment horizontal="right" vertical="center" wrapText="1"/>
    </xf>
    <xf numFmtId="0" fontId="22" fillId="4" borderId="81" xfId="0" applyFont="1" applyFill="1" applyBorder="1" applyAlignment="1">
      <alignment horizontal="center" vertical="center" shrinkToFit="1"/>
    </xf>
    <xf numFmtId="41" fontId="22" fillId="0" borderId="82" xfId="1" applyFont="1" applyFill="1" applyBorder="1" applyAlignment="1">
      <alignment horizontal="center" vertical="center" wrapText="1"/>
    </xf>
    <xf numFmtId="0" fontId="35" fillId="4" borderId="34" xfId="0" applyFont="1" applyFill="1" applyBorder="1" applyAlignment="1">
      <alignment horizontal="center" vertical="center"/>
    </xf>
    <xf numFmtId="177" fontId="35" fillId="4" borderId="34" xfId="0" applyNumberFormat="1" applyFont="1" applyFill="1" applyBorder="1" applyAlignment="1">
      <alignment horizontal="right" vertical="center"/>
    </xf>
    <xf numFmtId="176" fontId="35" fillId="4" borderId="34" xfId="11485" quotePrefix="1" applyNumberFormat="1" applyFont="1" applyFill="1" applyBorder="1" applyAlignment="1">
      <alignment horizontal="center" vertical="center" shrinkToFit="1"/>
    </xf>
    <xf numFmtId="0" fontId="35" fillId="4" borderId="34" xfId="0" applyFont="1" applyFill="1" applyBorder="1" applyAlignment="1">
      <alignment horizontal="center" vertical="center" wrapText="1"/>
    </xf>
    <xf numFmtId="3" fontId="20" fillId="0" borderId="4" xfId="0" applyNumberFormat="1" applyFont="1" applyBorder="1" applyAlignment="1">
      <alignment horizontal="right" vertical="center" shrinkToFit="1"/>
    </xf>
    <xf numFmtId="3" fontId="20" fillId="0" borderId="64" xfId="0" applyNumberFormat="1" applyFont="1" applyBorder="1" applyAlignment="1">
      <alignment horizontal="right" vertical="center" shrinkToFit="1"/>
    </xf>
    <xf numFmtId="9" fontId="20" fillId="0" borderId="4" xfId="0" applyNumberFormat="1" applyFont="1" applyBorder="1" applyAlignment="1">
      <alignment horizontal="center" vertical="center" shrinkToFit="1"/>
    </xf>
    <xf numFmtId="14" fontId="20" fillId="0" borderId="4" xfId="0" applyNumberFormat="1" applyFont="1" applyBorder="1" applyAlignment="1">
      <alignment horizontal="center" vertical="center" shrinkToFit="1"/>
    </xf>
    <xf numFmtId="0" fontId="20" fillId="0" borderId="64" xfId="0" applyFont="1" applyBorder="1" applyAlignment="1">
      <alignment horizontal="center" vertical="center" shrinkToFit="1"/>
    </xf>
    <xf numFmtId="0" fontId="5" fillId="4" borderId="69" xfId="11" applyFont="1" applyFill="1" applyBorder="1" applyAlignment="1">
      <alignment horizontal="center" vertical="center" shrinkToFit="1"/>
    </xf>
    <xf numFmtId="3" fontId="20" fillId="0" borderId="75" xfId="0" applyNumberFormat="1" applyFont="1" applyBorder="1" applyAlignment="1">
      <alignment horizontal="right" vertical="center" shrinkToFit="1"/>
    </xf>
    <xf numFmtId="14" fontId="20" fillId="0" borderId="75" xfId="0" applyNumberFormat="1" applyFont="1" applyBorder="1" applyAlignment="1">
      <alignment horizontal="center" vertical="center" shrinkToFit="1"/>
    </xf>
    <xf numFmtId="0" fontId="33" fillId="4" borderId="71" xfId="11" applyFont="1" applyFill="1" applyBorder="1" applyAlignment="1">
      <alignment horizontal="center" vertical="center" shrinkToFit="1"/>
    </xf>
    <xf numFmtId="177" fontId="10" fillId="4" borderId="83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right" vertical="center"/>
    </xf>
    <xf numFmtId="41" fontId="10" fillId="4" borderId="34" xfId="1" applyFont="1" applyFill="1" applyBorder="1" applyAlignment="1" applyProtection="1">
      <alignment horizontal="center" vertical="center"/>
    </xf>
    <xf numFmtId="0" fontId="10" fillId="0" borderId="73" xfId="0" applyNumberFormat="1" applyFont="1" applyFill="1" applyBorder="1" applyAlignment="1" applyProtection="1">
      <alignment horizontal="center" vertical="center"/>
    </xf>
    <xf numFmtId="49" fontId="10" fillId="0" borderId="67" xfId="0" applyNumberFormat="1" applyFont="1" applyFill="1" applyBorder="1" applyAlignment="1" applyProtection="1">
      <alignment horizontal="center" vertical="center"/>
    </xf>
    <xf numFmtId="41" fontId="10" fillId="0" borderId="67" xfId="1" applyFont="1" applyFill="1" applyBorder="1" applyAlignment="1" applyProtection="1">
      <alignment horizontal="center" vertical="center"/>
    </xf>
    <xf numFmtId="41" fontId="10" fillId="0" borderId="30" xfId="1" applyFont="1" applyFill="1" applyBorder="1" applyAlignment="1" applyProtection="1">
      <alignment horizontal="center" vertical="center"/>
    </xf>
    <xf numFmtId="49" fontId="10" fillId="0" borderId="68" xfId="0" applyNumberFormat="1" applyFont="1" applyFill="1" applyBorder="1" applyAlignment="1" applyProtection="1">
      <alignment horizontal="center" vertical="center"/>
    </xf>
    <xf numFmtId="177" fontId="10" fillId="0" borderId="31" xfId="0" applyNumberFormat="1" applyFont="1" applyFill="1" applyBorder="1" applyAlignment="1">
      <alignment horizontal="left" vertical="center" shrinkToFi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shrinkToFit="1"/>
    </xf>
    <xf numFmtId="0" fontId="20" fillId="0" borderId="44" xfId="0" quotePrefix="1" applyFont="1" applyBorder="1" applyAlignment="1">
      <alignment horizontal="center" vertical="center" shrinkToFit="1"/>
    </xf>
    <xf numFmtId="0" fontId="20" fillId="0" borderId="45" xfId="0" applyFont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shrinkToFit="1"/>
    </xf>
    <xf numFmtId="0" fontId="20" fillId="0" borderId="70" xfId="0" applyFont="1" applyBorder="1" applyAlignment="1">
      <alignment horizontal="center" vertical="center" shrinkToFit="1"/>
    </xf>
    <xf numFmtId="0" fontId="13" fillId="2" borderId="54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0" fontId="15" fillId="0" borderId="62" xfId="0" applyFont="1" applyBorder="1" applyAlignment="1">
      <alignment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14" fontId="14" fillId="0" borderId="59" xfId="0" quotePrefix="1" applyNumberFormat="1" applyFont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9" fontId="16" fillId="0" borderId="53" xfId="0" applyNumberFormat="1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0" fontId="14" fillId="0" borderId="59" xfId="0" quotePrefix="1" applyFont="1" applyBorder="1" applyAlignment="1">
      <alignment horizontal="center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zoomScale="85" zoomScaleNormal="85" workbookViewId="0">
      <selection activeCell="D34" sqref="D34"/>
    </sheetView>
  </sheetViews>
  <sheetFormatPr defaultRowHeight="13.5"/>
  <cols>
    <col min="1" max="1" width="8.6640625" customWidth="1"/>
    <col min="2" max="2" width="8.77734375" customWidth="1"/>
    <col min="3" max="3" width="21.77734375" customWidth="1"/>
    <col min="4" max="4" width="10.88671875" customWidth="1"/>
    <col min="5" max="5" width="38.21875" customWidth="1"/>
    <col min="6" max="6" width="8.21875" customWidth="1"/>
    <col min="7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0" customFormat="1" ht="33" customHeight="1" thickBot="1">
      <c r="A1" s="216" t="s">
        <v>182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12" ht="24.95" customHeight="1">
      <c r="A2" s="174" t="s">
        <v>67</v>
      </c>
      <c r="B2" s="175" t="s">
        <v>48</v>
      </c>
      <c r="C2" s="175" t="s">
        <v>68</v>
      </c>
      <c r="D2" s="175" t="s">
        <v>69</v>
      </c>
      <c r="E2" s="175" t="s">
        <v>70</v>
      </c>
      <c r="F2" s="175" t="s">
        <v>71</v>
      </c>
      <c r="G2" s="175" t="s">
        <v>72</v>
      </c>
      <c r="H2" s="175" t="s">
        <v>73</v>
      </c>
      <c r="I2" s="176" t="s">
        <v>49</v>
      </c>
      <c r="J2" s="176" t="s">
        <v>74</v>
      </c>
      <c r="K2" s="176" t="s">
        <v>75</v>
      </c>
      <c r="L2" s="177" t="s">
        <v>1</v>
      </c>
    </row>
    <row r="3" spans="1:12" s="129" customFormat="1" ht="27" customHeight="1" thickBot="1">
      <c r="A3" s="153" t="s">
        <v>167</v>
      </c>
      <c r="B3" s="155" t="s">
        <v>181</v>
      </c>
      <c r="C3" s="178" t="s">
        <v>291</v>
      </c>
      <c r="D3" s="179" t="s">
        <v>292</v>
      </c>
      <c r="E3" s="180" t="s">
        <v>293</v>
      </c>
      <c r="F3" s="180">
        <v>20</v>
      </c>
      <c r="G3" s="180" t="s">
        <v>294</v>
      </c>
      <c r="H3" s="181">
        <v>457</v>
      </c>
      <c r="I3" s="179" t="s">
        <v>295</v>
      </c>
      <c r="J3" s="179" t="s">
        <v>296</v>
      </c>
      <c r="K3" s="179" t="s">
        <v>297</v>
      </c>
      <c r="L3" s="154"/>
    </row>
    <row r="4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217" t="s">
        <v>90</v>
      </c>
      <c r="B1" s="217"/>
      <c r="C1" s="217"/>
      <c r="D1" s="217"/>
      <c r="E1" s="217"/>
      <c r="F1" s="217"/>
      <c r="G1" s="217"/>
      <c r="H1" s="217"/>
      <c r="I1" s="217"/>
    </row>
    <row r="2" spans="1:9" ht="26.25" thickBot="1">
      <c r="A2" s="218"/>
      <c r="B2" s="218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71" t="s">
        <v>4</v>
      </c>
      <c r="B3" s="269" t="s">
        <v>5</v>
      </c>
      <c r="C3" s="269" t="s">
        <v>76</v>
      </c>
      <c r="D3" s="269" t="s">
        <v>92</v>
      </c>
      <c r="E3" s="265" t="s">
        <v>94</v>
      </c>
      <c r="F3" s="266"/>
      <c r="G3" s="265" t="s">
        <v>95</v>
      </c>
      <c r="H3" s="266"/>
      <c r="I3" s="267" t="s">
        <v>91</v>
      </c>
    </row>
    <row r="4" spans="1:9" ht="28.5" customHeight="1" thickBot="1">
      <c r="A4" s="272"/>
      <c r="B4" s="270"/>
      <c r="C4" s="270"/>
      <c r="D4" s="270"/>
      <c r="E4" s="28" t="s">
        <v>93</v>
      </c>
      <c r="F4" s="28" t="s">
        <v>126</v>
      </c>
      <c r="G4" s="28" t="s">
        <v>93</v>
      </c>
      <c r="H4" s="28" t="s">
        <v>126</v>
      </c>
      <c r="I4" s="268"/>
    </row>
    <row r="5" spans="1:9" s="80" customFormat="1" ht="28.5" customHeight="1" thickTop="1" thickBot="1">
      <c r="A5" s="29" t="s">
        <v>153</v>
      </c>
      <c r="B5" s="132" t="s">
        <v>154</v>
      </c>
      <c r="C5" s="30" t="s">
        <v>129</v>
      </c>
      <c r="D5" s="30" t="s">
        <v>155</v>
      </c>
      <c r="E5" s="49">
        <v>1620000</v>
      </c>
      <c r="F5" s="128" t="s">
        <v>156</v>
      </c>
      <c r="G5" s="49">
        <v>1560000</v>
      </c>
      <c r="H5" s="128" t="s">
        <v>157</v>
      </c>
      <c r="I5" s="133" t="s">
        <v>158</v>
      </c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"/>
  <sheetViews>
    <sheetView zoomScale="90" zoomScaleNormal="90" workbookViewId="0">
      <selection activeCell="C44" sqref="C44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66" customWidth="1"/>
    <col min="6" max="6" width="12.44140625" style="67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216" t="s">
        <v>183</v>
      </c>
      <c r="B1" s="216"/>
      <c r="C1" s="216"/>
      <c r="D1" s="216"/>
      <c r="E1" s="216"/>
      <c r="F1" s="216"/>
      <c r="G1" s="216"/>
      <c r="H1" s="216"/>
      <c r="I1" s="216"/>
    </row>
    <row r="2" spans="1:13" s="80" customFormat="1" ht="25.5" customHeight="1" thickBot="1">
      <c r="A2" s="70" t="s">
        <v>67</v>
      </c>
      <c r="B2" s="69" t="s">
        <v>48</v>
      </c>
      <c r="C2" s="68" t="s">
        <v>64</v>
      </c>
      <c r="D2" s="68" t="s">
        <v>0</v>
      </c>
      <c r="E2" s="88" t="s">
        <v>65</v>
      </c>
      <c r="F2" s="72" t="s">
        <v>49</v>
      </c>
      <c r="G2" s="68" t="s">
        <v>50</v>
      </c>
      <c r="H2" s="68" t="s">
        <v>108</v>
      </c>
      <c r="I2" s="71" t="s">
        <v>1</v>
      </c>
      <c r="J2" s="8"/>
      <c r="K2" s="9"/>
      <c r="L2" s="8"/>
    </row>
    <row r="3" spans="1:13" s="80" customFormat="1" ht="27" customHeight="1" thickTop="1" thickBot="1">
      <c r="A3" s="171" t="s">
        <v>167</v>
      </c>
      <c r="B3" s="140" t="s">
        <v>181</v>
      </c>
      <c r="C3" s="194" t="s">
        <v>185</v>
      </c>
      <c r="D3" s="194" t="s">
        <v>186</v>
      </c>
      <c r="E3" s="195">
        <v>2370</v>
      </c>
      <c r="F3" s="196" t="s">
        <v>187</v>
      </c>
      <c r="G3" s="197" t="s">
        <v>188</v>
      </c>
      <c r="H3" s="197" t="s">
        <v>189</v>
      </c>
      <c r="I3" s="151"/>
      <c r="J3" s="8"/>
      <c r="K3" s="9"/>
      <c r="L3" s="8"/>
      <c r="M3" s="130"/>
    </row>
    <row r="4" spans="1:13" s="80" customFormat="1" ht="27" hidden="1" customHeight="1">
      <c r="A4" s="187" t="s">
        <v>167</v>
      </c>
      <c r="B4" s="188"/>
      <c r="C4" s="189"/>
      <c r="D4" s="190"/>
      <c r="E4" s="191"/>
      <c r="F4" s="192"/>
      <c r="G4" s="190"/>
      <c r="H4" s="190"/>
      <c r="I4" s="193"/>
      <c r="J4" s="8"/>
      <c r="K4" s="9"/>
      <c r="L4" s="8"/>
      <c r="M4" s="130"/>
    </row>
    <row r="5" spans="1:13" s="80" customFormat="1" ht="27" hidden="1" customHeight="1">
      <c r="A5" s="167" t="s">
        <v>167</v>
      </c>
      <c r="B5" s="168"/>
      <c r="C5" s="160"/>
      <c r="D5" s="161"/>
      <c r="E5" s="172"/>
      <c r="F5" s="162"/>
      <c r="G5" s="161"/>
      <c r="H5" s="161"/>
      <c r="I5" s="169"/>
      <c r="J5" s="8"/>
      <c r="K5" s="9"/>
      <c r="L5" s="8"/>
      <c r="M5" s="130"/>
    </row>
    <row r="6" spans="1:13" s="80" customFormat="1" ht="27" hidden="1" customHeight="1">
      <c r="A6" s="167" t="s">
        <v>167</v>
      </c>
      <c r="B6" s="168"/>
      <c r="C6" s="160"/>
      <c r="D6" s="161"/>
      <c r="E6" s="172"/>
      <c r="F6" s="162"/>
      <c r="G6" s="161"/>
      <c r="H6" s="161"/>
      <c r="I6" s="169"/>
      <c r="J6" s="8"/>
      <c r="K6" s="9"/>
      <c r="L6" s="8"/>
      <c r="M6" s="130"/>
    </row>
    <row r="7" spans="1:13" s="80" customFormat="1" ht="27" hidden="1" customHeight="1">
      <c r="A7" s="167" t="s">
        <v>167</v>
      </c>
      <c r="B7" s="168"/>
      <c r="C7" s="170"/>
      <c r="D7" s="161"/>
      <c r="E7" s="172"/>
      <c r="F7" s="162"/>
      <c r="G7" s="161"/>
      <c r="H7" s="161"/>
      <c r="I7" s="169"/>
      <c r="J7" s="8"/>
      <c r="K7" s="9"/>
      <c r="L7" s="8"/>
      <c r="M7" s="130"/>
    </row>
    <row r="8" spans="1:13" s="80" customFormat="1" ht="27" hidden="1" customHeight="1">
      <c r="A8" s="167" t="s">
        <v>167</v>
      </c>
      <c r="B8" s="168"/>
      <c r="C8" s="160"/>
      <c r="D8" s="161"/>
      <c r="E8" s="172"/>
      <c r="F8" s="162"/>
      <c r="G8" s="161"/>
      <c r="H8" s="161"/>
      <c r="I8" s="169"/>
      <c r="J8" s="8"/>
      <c r="K8" s="9"/>
      <c r="L8" s="8"/>
      <c r="M8" s="130"/>
    </row>
    <row r="9" spans="1:13" s="80" customFormat="1" ht="27" hidden="1" customHeight="1">
      <c r="A9" s="167" t="s">
        <v>167</v>
      </c>
      <c r="B9" s="168"/>
      <c r="C9" s="160"/>
      <c r="D9" s="161"/>
      <c r="E9" s="172"/>
      <c r="F9" s="162"/>
      <c r="G9" s="161"/>
      <c r="H9" s="161"/>
      <c r="I9" s="169"/>
      <c r="J9" s="8"/>
      <c r="K9" s="9"/>
      <c r="L9" s="8"/>
      <c r="M9" s="130"/>
    </row>
    <row r="10" spans="1:13" s="80" customFormat="1" ht="27" hidden="1" customHeight="1">
      <c r="A10" s="167" t="s">
        <v>167</v>
      </c>
      <c r="B10" s="168"/>
      <c r="C10" s="160"/>
      <c r="D10" s="161"/>
      <c r="E10" s="172"/>
      <c r="F10" s="162"/>
      <c r="G10" s="161"/>
      <c r="H10" s="161"/>
      <c r="I10" s="169"/>
      <c r="J10" s="8"/>
      <c r="K10" s="9"/>
      <c r="L10" s="8"/>
      <c r="M10" s="130"/>
    </row>
    <row r="11" spans="1:13" s="80" customFormat="1" ht="27" hidden="1" customHeight="1">
      <c r="A11" s="167" t="s">
        <v>167</v>
      </c>
      <c r="B11" s="168"/>
      <c r="C11" s="160"/>
      <c r="D11" s="161"/>
      <c r="E11" s="172"/>
      <c r="F11" s="162"/>
      <c r="G11" s="161"/>
      <c r="H11" s="161"/>
      <c r="I11" s="169"/>
      <c r="J11" s="8"/>
      <c r="K11" s="9"/>
      <c r="L11" s="8"/>
      <c r="M11" s="130"/>
    </row>
    <row r="12" spans="1:13" s="80" customFormat="1" ht="27" hidden="1" customHeight="1" thickBot="1">
      <c r="A12" s="171" t="s">
        <v>167</v>
      </c>
      <c r="B12" s="163"/>
      <c r="C12" s="164"/>
      <c r="D12" s="165"/>
      <c r="E12" s="173"/>
      <c r="F12" s="166"/>
      <c r="G12" s="165"/>
      <c r="H12" s="165"/>
      <c r="I12" s="151"/>
      <c r="J12" s="8"/>
      <c r="K12" s="9"/>
      <c r="L12" s="8"/>
      <c r="M12" s="130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"/>
  <sheetViews>
    <sheetView zoomScale="90" zoomScaleNormal="90" workbookViewId="0">
      <selection activeCell="D36" sqref="D36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57"/>
    <col min="11" max="11" width="11.6640625" style="9" customWidth="1"/>
    <col min="12" max="12" width="11.33203125" style="8" bestFit="1" customWidth="1"/>
  </cols>
  <sheetData>
    <row r="1" spans="1:13" ht="26.25" thickBot="1">
      <c r="A1" s="216" t="s">
        <v>184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</row>
    <row r="2" spans="1:13" ht="27" customHeight="1" thickBot="1">
      <c r="A2" s="70" t="s">
        <v>47</v>
      </c>
      <c r="B2" s="69" t="s">
        <v>48</v>
      </c>
      <c r="C2" s="68" t="s">
        <v>88</v>
      </c>
      <c r="D2" s="68" t="s">
        <v>87</v>
      </c>
      <c r="E2" s="68" t="s">
        <v>0</v>
      </c>
      <c r="F2" s="69" t="s">
        <v>96</v>
      </c>
      <c r="G2" s="69" t="s">
        <v>86</v>
      </c>
      <c r="H2" s="69" t="s">
        <v>85</v>
      </c>
      <c r="I2" s="69" t="s">
        <v>84</v>
      </c>
      <c r="J2" s="72" t="s">
        <v>49</v>
      </c>
      <c r="K2" s="68" t="s">
        <v>50</v>
      </c>
      <c r="L2" s="68" t="s">
        <v>51</v>
      </c>
      <c r="M2" s="71" t="s">
        <v>1</v>
      </c>
    </row>
    <row r="3" spans="1:13" s="80" customFormat="1" ht="27" customHeight="1" thickTop="1" thickBot="1">
      <c r="A3" s="141" t="s">
        <v>164</v>
      </c>
      <c r="B3" s="140" t="s">
        <v>181</v>
      </c>
      <c r="C3" s="147" t="s">
        <v>169</v>
      </c>
      <c r="D3" s="141" t="s">
        <v>170</v>
      </c>
      <c r="E3" s="141" t="s">
        <v>171</v>
      </c>
      <c r="F3" s="144">
        <v>18000</v>
      </c>
      <c r="G3" s="142"/>
      <c r="H3" s="142"/>
      <c r="I3" s="145">
        <v>18000</v>
      </c>
      <c r="J3" s="146" t="s">
        <v>165</v>
      </c>
      <c r="K3" s="141" t="s">
        <v>172</v>
      </c>
      <c r="L3" s="141" t="s">
        <v>173</v>
      </c>
      <c r="M3" s="143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activeCell="E32" sqref="E32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217" t="s">
        <v>2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</row>
    <row r="2" spans="1:11" ht="26.25" thickBot="1">
      <c r="A2" s="218"/>
      <c r="B2" s="218"/>
      <c r="C2" s="22"/>
      <c r="D2" s="22"/>
      <c r="E2" s="22"/>
      <c r="F2" s="34"/>
      <c r="G2" s="34"/>
      <c r="H2" s="34"/>
      <c r="I2" s="34"/>
      <c r="J2" s="219" t="s">
        <v>3</v>
      </c>
      <c r="K2" s="219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activeCell="D26" sqref="D26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217" t="s">
        <v>23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</row>
    <row r="2" spans="1:11" ht="26.25" thickBot="1">
      <c r="A2" s="218"/>
      <c r="B2" s="218"/>
      <c r="C2" s="22"/>
      <c r="D2" s="22"/>
      <c r="E2" s="22"/>
      <c r="F2" s="34"/>
      <c r="G2" s="34"/>
      <c r="H2" s="34"/>
      <c r="I2" s="34"/>
      <c r="J2" s="219" t="s">
        <v>3</v>
      </c>
      <c r="K2" s="219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5"/>
  <sheetViews>
    <sheetView zoomScaleNormal="100" workbookViewId="0">
      <pane ySplit="3" topLeftCell="A4" activePane="bottomLeft" state="frozen"/>
      <selection sqref="A1:K1"/>
      <selection pane="bottomLeft" activeCell="B10" sqref="B10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217" t="s">
        <v>13</v>
      </c>
      <c r="B1" s="217"/>
      <c r="C1" s="217"/>
      <c r="D1" s="217"/>
      <c r="E1" s="217"/>
      <c r="F1" s="217"/>
      <c r="G1" s="217"/>
      <c r="H1" s="217"/>
      <c r="I1" s="217"/>
    </row>
    <row r="2" spans="1:10" ht="26.25" thickBot="1">
      <c r="A2" s="24"/>
      <c r="B2" s="24"/>
      <c r="C2" s="22"/>
      <c r="D2" s="22"/>
      <c r="E2" s="22"/>
      <c r="F2" s="34"/>
      <c r="G2" s="34"/>
      <c r="H2" s="219" t="s">
        <v>3</v>
      </c>
      <c r="I2" s="219"/>
    </row>
    <row r="3" spans="1:10" ht="29.25" customHeight="1" thickBot="1">
      <c r="A3" s="62" t="s">
        <v>5</v>
      </c>
      <c r="B3" s="63" t="s">
        <v>30</v>
      </c>
      <c r="C3" s="63" t="s">
        <v>14</v>
      </c>
      <c r="D3" s="63" t="s">
        <v>15</v>
      </c>
      <c r="E3" s="63" t="s">
        <v>16</v>
      </c>
      <c r="F3" s="63" t="s">
        <v>17</v>
      </c>
      <c r="G3" s="64" t="s">
        <v>66</v>
      </c>
      <c r="H3" s="63" t="s">
        <v>29</v>
      </c>
      <c r="I3" s="65" t="s">
        <v>18</v>
      </c>
    </row>
    <row r="4" spans="1:10" ht="30" customHeight="1" thickTop="1">
      <c r="A4" s="123" t="s">
        <v>130</v>
      </c>
      <c r="B4" s="81" t="s">
        <v>102</v>
      </c>
      <c r="C4" s="82">
        <v>6600000</v>
      </c>
      <c r="D4" s="83" t="s">
        <v>139</v>
      </c>
      <c r="E4" s="108" t="s">
        <v>174</v>
      </c>
      <c r="F4" s="109" t="s">
        <v>140</v>
      </c>
      <c r="G4" s="74" t="s">
        <v>276</v>
      </c>
      <c r="H4" s="152" t="s">
        <v>277</v>
      </c>
      <c r="I4" s="84"/>
    </row>
    <row r="5" spans="1:10" ht="30" customHeight="1">
      <c r="A5" s="124" t="s">
        <v>131</v>
      </c>
      <c r="B5" s="58" t="s">
        <v>102</v>
      </c>
      <c r="C5" s="59">
        <v>3303600</v>
      </c>
      <c r="D5" s="60" t="s">
        <v>141</v>
      </c>
      <c r="E5" s="108" t="s">
        <v>174</v>
      </c>
      <c r="F5" s="109" t="s">
        <v>140</v>
      </c>
      <c r="G5" s="74" t="s">
        <v>178</v>
      </c>
      <c r="H5" s="152" t="s">
        <v>180</v>
      </c>
      <c r="I5" s="61"/>
    </row>
    <row r="6" spans="1:10" ht="30" customHeight="1">
      <c r="A6" s="124" t="s">
        <v>132</v>
      </c>
      <c r="B6" s="89" t="s">
        <v>103</v>
      </c>
      <c r="C6" s="59">
        <v>3000000</v>
      </c>
      <c r="D6" s="60" t="s">
        <v>142</v>
      </c>
      <c r="E6" s="108" t="s">
        <v>174</v>
      </c>
      <c r="F6" s="109" t="s">
        <v>140</v>
      </c>
      <c r="G6" s="74" t="s">
        <v>178</v>
      </c>
      <c r="H6" s="152" t="s">
        <v>179</v>
      </c>
      <c r="I6" s="61"/>
      <c r="J6" s="139"/>
    </row>
    <row r="7" spans="1:10" s="80" customFormat="1" ht="30" customHeight="1">
      <c r="A7" s="124" t="s">
        <v>133</v>
      </c>
      <c r="B7" s="89" t="s">
        <v>118</v>
      </c>
      <c r="C7" s="59">
        <v>7401240</v>
      </c>
      <c r="D7" s="60" t="s">
        <v>143</v>
      </c>
      <c r="E7" s="108" t="s">
        <v>174</v>
      </c>
      <c r="F7" s="109" t="s">
        <v>140</v>
      </c>
      <c r="G7" s="74" t="s">
        <v>178</v>
      </c>
      <c r="H7" s="152" t="s">
        <v>179</v>
      </c>
      <c r="I7" s="131" t="s">
        <v>168</v>
      </c>
      <c r="J7" s="139"/>
    </row>
    <row r="8" spans="1:10" ht="30" customHeight="1">
      <c r="A8" s="124" t="s">
        <v>134</v>
      </c>
      <c r="B8" s="89" t="s">
        <v>99</v>
      </c>
      <c r="C8" s="59">
        <v>3366000</v>
      </c>
      <c r="D8" s="60" t="s">
        <v>142</v>
      </c>
      <c r="E8" s="108" t="s">
        <v>174</v>
      </c>
      <c r="F8" s="109" t="s">
        <v>140</v>
      </c>
      <c r="G8" s="74" t="s">
        <v>178</v>
      </c>
      <c r="H8" s="152" t="s">
        <v>179</v>
      </c>
      <c r="I8" s="61"/>
      <c r="J8" s="139"/>
    </row>
    <row r="9" spans="1:10" ht="30" customHeight="1">
      <c r="A9" s="124" t="s">
        <v>121</v>
      </c>
      <c r="B9" s="89" t="s">
        <v>100</v>
      </c>
      <c r="C9" s="59">
        <v>11578920</v>
      </c>
      <c r="D9" s="60" t="s">
        <v>144</v>
      </c>
      <c r="E9" s="108" t="s">
        <v>174</v>
      </c>
      <c r="F9" s="109" t="s">
        <v>140</v>
      </c>
      <c r="G9" s="74" t="s">
        <v>178</v>
      </c>
      <c r="H9" s="152" t="s">
        <v>179</v>
      </c>
      <c r="I9" s="61"/>
      <c r="J9" s="139"/>
    </row>
    <row r="10" spans="1:10" ht="30" customHeight="1">
      <c r="A10" s="124" t="s">
        <v>138</v>
      </c>
      <c r="B10" s="89" t="s">
        <v>151</v>
      </c>
      <c r="C10" s="135">
        <v>1980000</v>
      </c>
      <c r="D10" s="136" t="s">
        <v>152</v>
      </c>
      <c r="E10" s="108" t="s">
        <v>174</v>
      </c>
      <c r="F10" s="137" t="s">
        <v>140</v>
      </c>
      <c r="G10" s="74" t="s">
        <v>178</v>
      </c>
      <c r="H10" s="152" t="s">
        <v>179</v>
      </c>
      <c r="I10" s="138"/>
      <c r="J10" s="139"/>
    </row>
    <row r="11" spans="1:10" s="80" customFormat="1" ht="30" customHeight="1">
      <c r="A11" s="125" t="s">
        <v>135</v>
      </c>
      <c r="B11" s="105" t="s">
        <v>110</v>
      </c>
      <c r="C11" s="106">
        <v>41400000</v>
      </c>
      <c r="D11" s="60" t="s">
        <v>145</v>
      </c>
      <c r="E11" s="108" t="s">
        <v>174</v>
      </c>
      <c r="F11" s="109" t="s">
        <v>140</v>
      </c>
      <c r="G11" s="74" t="s">
        <v>178</v>
      </c>
      <c r="H11" s="152" t="s">
        <v>180</v>
      </c>
      <c r="I11" s="110"/>
    </row>
    <row r="12" spans="1:10" ht="30" customHeight="1">
      <c r="A12" s="124" t="s">
        <v>136</v>
      </c>
      <c r="B12" s="58" t="s">
        <v>101</v>
      </c>
      <c r="C12" s="59">
        <v>5160000</v>
      </c>
      <c r="D12" s="60" t="s">
        <v>146</v>
      </c>
      <c r="E12" s="108" t="s">
        <v>174</v>
      </c>
      <c r="F12" s="109" t="s">
        <v>140</v>
      </c>
      <c r="G12" s="74" t="s">
        <v>178</v>
      </c>
      <c r="H12" s="152" t="s">
        <v>179</v>
      </c>
      <c r="I12" s="61"/>
    </row>
    <row r="13" spans="1:10" ht="29.25" customHeight="1">
      <c r="A13" s="124" t="s">
        <v>137</v>
      </c>
      <c r="B13" s="58" t="s">
        <v>101</v>
      </c>
      <c r="C13" s="59">
        <v>1560000</v>
      </c>
      <c r="D13" s="60" t="s">
        <v>147</v>
      </c>
      <c r="E13" s="108" t="s">
        <v>174</v>
      </c>
      <c r="F13" s="109" t="s">
        <v>140</v>
      </c>
      <c r="G13" s="74" t="s">
        <v>178</v>
      </c>
      <c r="H13" s="152" t="s">
        <v>180</v>
      </c>
      <c r="I13" s="131" t="s">
        <v>148</v>
      </c>
    </row>
    <row r="14" spans="1:10" ht="30" customHeight="1">
      <c r="A14" s="182" t="s">
        <v>97</v>
      </c>
      <c r="B14" s="89" t="s">
        <v>150</v>
      </c>
      <c r="C14" s="135">
        <v>338941780</v>
      </c>
      <c r="D14" s="136" t="s">
        <v>127</v>
      </c>
      <c r="E14" s="108" t="s">
        <v>174</v>
      </c>
      <c r="F14" s="137" t="s">
        <v>140</v>
      </c>
      <c r="G14" s="74" t="s">
        <v>298</v>
      </c>
      <c r="H14" s="152" t="s">
        <v>299</v>
      </c>
      <c r="I14" s="61"/>
    </row>
    <row r="15" spans="1:10" s="80" customFormat="1" ht="30" customHeight="1">
      <c r="A15" s="127" t="s">
        <v>122</v>
      </c>
      <c r="B15" s="105" t="s">
        <v>115</v>
      </c>
      <c r="C15" s="106">
        <v>2420000</v>
      </c>
      <c r="D15" s="107" t="s">
        <v>176</v>
      </c>
      <c r="E15" s="108" t="s">
        <v>175</v>
      </c>
      <c r="F15" s="109" t="s">
        <v>140</v>
      </c>
      <c r="G15" s="74" t="s">
        <v>276</v>
      </c>
      <c r="H15" s="74" t="s">
        <v>278</v>
      </c>
      <c r="I15" s="110"/>
    </row>
    <row r="16" spans="1:10" s="80" customFormat="1" ht="30" customHeight="1">
      <c r="A16" s="127" t="s">
        <v>123</v>
      </c>
      <c r="B16" s="105" t="s">
        <v>124</v>
      </c>
      <c r="C16" s="106">
        <v>5500000</v>
      </c>
      <c r="D16" s="107" t="s">
        <v>176</v>
      </c>
      <c r="E16" s="108" t="s">
        <v>175</v>
      </c>
      <c r="F16" s="109" t="s">
        <v>140</v>
      </c>
      <c r="G16" s="74" t="s">
        <v>276</v>
      </c>
      <c r="H16" s="74" t="s">
        <v>278</v>
      </c>
      <c r="I16" s="110"/>
      <c r="J16" s="149"/>
    </row>
    <row r="17" spans="1:11" s="73" customFormat="1" ht="30" customHeight="1">
      <c r="A17" s="215" t="s">
        <v>104</v>
      </c>
      <c r="B17" s="58" t="s">
        <v>163</v>
      </c>
      <c r="C17" s="59">
        <v>3180000</v>
      </c>
      <c r="D17" s="60" t="s">
        <v>160</v>
      </c>
      <c r="E17" s="108" t="s">
        <v>161</v>
      </c>
      <c r="F17" s="109" t="s">
        <v>162</v>
      </c>
      <c r="G17" s="74" t="s">
        <v>300</v>
      </c>
      <c r="H17" s="74" t="s">
        <v>301</v>
      </c>
      <c r="I17" s="61"/>
      <c r="K17" s="126" t="s">
        <v>116</v>
      </c>
    </row>
    <row r="18" spans="1:11" s="80" customFormat="1" ht="30" customHeight="1">
      <c r="A18" s="207" t="s">
        <v>248</v>
      </c>
      <c r="B18" s="105" t="s">
        <v>262</v>
      </c>
      <c r="C18" s="106">
        <v>6650000</v>
      </c>
      <c r="D18" s="107" t="s">
        <v>269</v>
      </c>
      <c r="E18" s="108" t="s">
        <v>272</v>
      </c>
      <c r="F18" s="109" t="s">
        <v>205</v>
      </c>
      <c r="G18" s="109" t="s">
        <v>205</v>
      </c>
      <c r="H18" s="109" t="s">
        <v>205</v>
      </c>
      <c r="I18" s="148"/>
      <c r="K18" s="126"/>
    </row>
    <row r="19" spans="1:11" s="80" customFormat="1" ht="30" customHeight="1">
      <c r="A19" s="207" t="s">
        <v>250</v>
      </c>
      <c r="B19" s="105" t="s">
        <v>264</v>
      </c>
      <c r="C19" s="106">
        <v>4950000</v>
      </c>
      <c r="D19" s="107" t="s">
        <v>270</v>
      </c>
      <c r="E19" s="108" t="s">
        <v>273</v>
      </c>
      <c r="F19" s="109" t="s">
        <v>280</v>
      </c>
      <c r="G19" s="109" t="s">
        <v>280</v>
      </c>
      <c r="H19" s="109" t="s">
        <v>280</v>
      </c>
      <c r="I19" s="148"/>
      <c r="K19" s="126"/>
    </row>
    <row r="20" spans="1:11" s="80" customFormat="1" ht="30" customHeight="1">
      <c r="A20" s="207" t="s">
        <v>252</v>
      </c>
      <c r="B20" s="105" t="s">
        <v>266</v>
      </c>
      <c r="C20" s="106">
        <v>14686880</v>
      </c>
      <c r="D20" s="107" t="s">
        <v>270</v>
      </c>
      <c r="E20" s="108" t="s">
        <v>270</v>
      </c>
      <c r="F20" s="109" t="s">
        <v>279</v>
      </c>
      <c r="G20" s="109" t="s">
        <v>279</v>
      </c>
      <c r="H20" s="109" t="s">
        <v>279</v>
      </c>
      <c r="I20" s="148"/>
      <c r="K20" s="126"/>
    </row>
    <row r="21" spans="1:11" s="80" customFormat="1" ht="30" customHeight="1">
      <c r="A21" s="121" t="s">
        <v>254</v>
      </c>
      <c r="B21" s="105" t="s">
        <v>268</v>
      </c>
      <c r="C21" s="106">
        <v>8789000</v>
      </c>
      <c r="D21" s="107" t="s">
        <v>271</v>
      </c>
      <c r="E21" s="108" t="s">
        <v>274</v>
      </c>
      <c r="F21" s="109" t="s">
        <v>197</v>
      </c>
      <c r="G21" s="109" t="s">
        <v>197</v>
      </c>
      <c r="H21" s="109" t="s">
        <v>197</v>
      </c>
      <c r="I21" s="148"/>
      <c r="K21" s="126"/>
    </row>
    <row r="22" spans="1:11" s="80" customFormat="1" ht="30" customHeight="1">
      <c r="A22" s="121" t="s">
        <v>196</v>
      </c>
      <c r="B22" s="105" t="s">
        <v>202</v>
      </c>
      <c r="C22" s="106">
        <v>2750000</v>
      </c>
      <c r="D22" s="107" t="s">
        <v>197</v>
      </c>
      <c r="E22" s="108" t="s">
        <v>197</v>
      </c>
      <c r="F22" s="109" t="s">
        <v>200</v>
      </c>
      <c r="G22" s="109" t="s">
        <v>275</v>
      </c>
      <c r="H22" s="109" t="s">
        <v>275</v>
      </c>
      <c r="I22" s="148"/>
      <c r="K22" s="126"/>
    </row>
    <row r="23" spans="1:11" s="80" customFormat="1" ht="30" customHeight="1">
      <c r="A23" s="121" t="s">
        <v>256</v>
      </c>
      <c r="B23" s="105" t="s">
        <v>209</v>
      </c>
      <c r="C23" s="106">
        <v>4235000</v>
      </c>
      <c r="D23" s="107" t="s">
        <v>205</v>
      </c>
      <c r="E23" s="108" t="s">
        <v>205</v>
      </c>
      <c r="F23" s="109" t="s">
        <v>207</v>
      </c>
      <c r="G23" s="109" t="s">
        <v>207</v>
      </c>
      <c r="H23" s="109" t="s">
        <v>207</v>
      </c>
      <c r="I23" s="148"/>
      <c r="K23" s="126"/>
    </row>
    <row r="24" spans="1:11" s="80" customFormat="1" ht="30" customHeight="1">
      <c r="A24" s="121" t="s">
        <v>258</v>
      </c>
      <c r="B24" s="105" t="s">
        <v>216</v>
      </c>
      <c r="C24" s="106">
        <v>3443000</v>
      </c>
      <c r="D24" s="107" t="s">
        <v>212</v>
      </c>
      <c r="E24" s="108" t="s">
        <v>224</v>
      </c>
      <c r="F24" s="109" t="s">
        <v>214</v>
      </c>
      <c r="G24" s="109" t="s">
        <v>214</v>
      </c>
      <c r="H24" s="109" t="s">
        <v>214</v>
      </c>
      <c r="I24" s="148"/>
      <c r="K24" s="126"/>
    </row>
    <row r="25" spans="1:11" s="80" customFormat="1" ht="30" customHeight="1" thickBot="1">
      <c r="A25" s="186" t="s">
        <v>260</v>
      </c>
      <c r="B25" s="156" t="s">
        <v>221</v>
      </c>
      <c r="C25" s="101">
        <v>2850000</v>
      </c>
      <c r="D25" s="122" t="s">
        <v>212</v>
      </c>
      <c r="E25" s="157" t="s">
        <v>219</v>
      </c>
      <c r="F25" s="158" t="s">
        <v>219</v>
      </c>
      <c r="G25" s="158" t="s">
        <v>219</v>
      </c>
      <c r="H25" s="157" t="s">
        <v>302</v>
      </c>
      <c r="I25" s="159"/>
      <c r="K25" s="126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5"/>
  <sheetViews>
    <sheetView zoomScaleNormal="100" workbookViewId="0">
      <selection activeCell="B10" sqref="B10"/>
    </sheetView>
  </sheetViews>
  <sheetFormatPr defaultRowHeight="13.5"/>
  <cols>
    <col min="1" max="1" width="15.109375" style="2" bestFit="1" customWidth="1"/>
    <col min="2" max="2" width="33" style="55" customWidth="1"/>
    <col min="3" max="3" width="11.77734375" style="55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2" hidden="1" customWidth="1"/>
  </cols>
  <sheetData>
    <row r="1" spans="1:11" ht="25.5">
      <c r="A1" s="217" t="s">
        <v>19</v>
      </c>
      <c r="B1" s="217"/>
      <c r="C1" s="217"/>
      <c r="D1" s="217"/>
      <c r="E1" s="217"/>
      <c r="F1" s="217"/>
      <c r="G1" s="217"/>
      <c r="H1" s="217"/>
      <c r="I1" s="217"/>
    </row>
    <row r="2" spans="1:11" ht="26.25" thickBot="1">
      <c r="A2" s="218"/>
      <c r="B2" s="218"/>
      <c r="C2" s="53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4" t="s">
        <v>5</v>
      </c>
      <c r="C3" s="54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12" t="s">
        <v>159</v>
      </c>
      <c r="B4" s="114" t="s">
        <v>130</v>
      </c>
      <c r="C4" s="81" t="s">
        <v>102</v>
      </c>
      <c r="D4" s="82">
        <v>6600000</v>
      </c>
      <c r="E4" s="86"/>
      <c r="F4" s="85">
        <v>550000</v>
      </c>
      <c r="G4" s="86"/>
      <c r="H4" s="85">
        <f>F4</f>
        <v>550000</v>
      </c>
      <c r="I4" s="87"/>
    </row>
    <row r="5" spans="1:11" ht="26.25" customHeight="1">
      <c r="A5" s="113" t="s">
        <v>159</v>
      </c>
      <c r="B5" s="115" t="s">
        <v>131</v>
      </c>
      <c r="C5" s="58" t="s">
        <v>102</v>
      </c>
      <c r="D5" s="59">
        <v>3303600</v>
      </c>
      <c r="E5" s="51"/>
      <c r="F5" s="56">
        <v>214620</v>
      </c>
      <c r="G5" s="51"/>
      <c r="H5" s="56">
        <f>F5</f>
        <v>214620</v>
      </c>
      <c r="I5" s="52"/>
    </row>
    <row r="6" spans="1:11" ht="26.25" customHeight="1">
      <c r="A6" s="113" t="s">
        <v>159</v>
      </c>
      <c r="B6" s="115" t="s">
        <v>134</v>
      </c>
      <c r="C6" s="89" t="s">
        <v>99</v>
      </c>
      <c r="D6" s="59">
        <v>3366000</v>
      </c>
      <c r="E6" s="51"/>
      <c r="F6" s="56">
        <v>280500</v>
      </c>
      <c r="G6" s="51"/>
      <c r="H6" s="56">
        <f t="shared" ref="H6:H25" si="0">F6</f>
        <v>280500</v>
      </c>
      <c r="I6" s="52"/>
    </row>
    <row r="7" spans="1:11" ht="26.25" customHeight="1">
      <c r="A7" s="113" t="s">
        <v>159</v>
      </c>
      <c r="B7" s="115" t="s">
        <v>121</v>
      </c>
      <c r="C7" s="89" t="s">
        <v>100</v>
      </c>
      <c r="D7" s="59">
        <v>11578920</v>
      </c>
      <c r="E7" s="51"/>
      <c r="F7" s="56">
        <v>959760</v>
      </c>
      <c r="G7" s="51"/>
      <c r="H7" s="56">
        <f t="shared" si="0"/>
        <v>959760</v>
      </c>
      <c r="I7" s="52"/>
    </row>
    <row r="8" spans="1:11" ht="26.25" customHeight="1">
      <c r="A8" s="113" t="s">
        <v>159</v>
      </c>
      <c r="B8" s="116" t="s">
        <v>119</v>
      </c>
      <c r="C8" s="89" t="s">
        <v>103</v>
      </c>
      <c r="D8" s="59">
        <v>3000000</v>
      </c>
      <c r="E8" s="51"/>
      <c r="F8" s="56">
        <v>250000</v>
      </c>
      <c r="G8" s="51"/>
      <c r="H8" s="56">
        <f t="shared" si="0"/>
        <v>250000</v>
      </c>
      <c r="I8" s="52"/>
    </row>
    <row r="9" spans="1:11" s="80" customFormat="1" ht="26.25" customHeight="1">
      <c r="A9" s="113" t="s">
        <v>159</v>
      </c>
      <c r="B9" s="116" t="s">
        <v>120</v>
      </c>
      <c r="C9" s="89" t="s">
        <v>117</v>
      </c>
      <c r="D9" s="59">
        <v>7401240</v>
      </c>
      <c r="E9" s="51"/>
      <c r="F9" s="56">
        <v>510620</v>
      </c>
      <c r="G9" s="51"/>
      <c r="H9" s="56">
        <f t="shared" si="0"/>
        <v>510620</v>
      </c>
      <c r="I9" s="52"/>
      <c r="K9" s="102"/>
    </row>
    <row r="10" spans="1:11" ht="26.25" customHeight="1">
      <c r="A10" s="113" t="s">
        <v>159</v>
      </c>
      <c r="B10" s="115" t="s">
        <v>138</v>
      </c>
      <c r="C10" s="89" t="s">
        <v>128</v>
      </c>
      <c r="D10" s="59">
        <v>1980000</v>
      </c>
      <c r="E10" s="51"/>
      <c r="F10" s="56">
        <v>165000</v>
      </c>
      <c r="G10" s="51"/>
      <c r="H10" s="56">
        <f t="shared" si="0"/>
        <v>165000</v>
      </c>
      <c r="I10" s="52"/>
    </row>
    <row r="11" spans="1:11" ht="26.25" customHeight="1">
      <c r="A11" s="113" t="s">
        <v>159</v>
      </c>
      <c r="B11" s="116" t="s">
        <v>135</v>
      </c>
      <c r="C11" s="89" t="s">
        <v>109</v>
      </c>
      <c r="D11" s="135">
        <v>41400000</v>
      </c>
      <c r="E11" s="183"/>
      <c r="F11" s="56">
        <v>3528000</v>
      </c>
      <c r="G11" s="51"/>
      <c r="H11" s="56">
        <f t="shared" si="0"/>
        <v>3528000</v>
      </c>
      <c r="I11" s="52"/>
      <c r="K11" s="102" t="s">
        <v>166</v>
      </c>
    </row>
    <row r="12" spans="1:11" ht="26.25" customHeight="1">
      <c r="A12" s="113" t="s">
        <v>159</v>
      </c>
      <c r="B12" s="115" t="s">
        <v>136</v>
      </c>
      <c r="C12" s="58" t="s">
        <v>101</v>
      </c>
      <c r="D12" s="59">
        <v>5160000</v>
      </c>
      <c r="E12" s="51"/>
      <c r="F12" s="56">
        <v>430000</v>
      </c>
      <c r="G12" s="51"/>
      <c r="H12" s="56">
        <f t="shared" si="0"/>
        <v>430000</v>
      </c>
      <c r="I12" s="52"/>
    </row>
    <row r="13" spans="1:11" ht="26.25" customHeight="1">
      <c r="A13" s="113" t="s">
        <v>159</v>
      </c>
      <c r="B13" s="115" t="s">
        <v>137</v>
      </c>
      <c r="C13" s="58" t="s">
        <v>101</v>
      </c>
      <c r="D13" s="59">
        <v>1560000</v>
      </c>
      <c r="E13" s="51"/>
      <c r="F13" s="56">
        <v>130000</v>
      </c>
      <c r="G13" s="51"/>
      <c r="H13" s="56">
        <f t="shared" si="0"/>
        <v>130000</v>
      </c>
      <c r="I13" s="52"/>
    </row>
    <row r="14" spans="1:11" ht="26.25" customHeight="1">
      <c r="A14" s="113" t="s">
        <v>159</v>
      </c>
      <c r="B14" s="117" t="s">
        <v>97</v>
      </c>
      <c r="C14" s="58" t="s">
        <v>149</v>
      </c>
      <c r="D14" s="59">
        <v>338941780</v>
      </c>
      <c r="E14" s="51"/>
      <c r="F14" s="56">
        <v>25478820</v>
      </c>
      <c r="G14" s="51"/>
      <c r="H14" s="56">
        <f t="shared" si="0"/>
        <v>25478820</v>
      </c>
      <c r="I14" s="52"/>
    </row>
    <row r="15" spans="1:11" s="80" customFormat="1" ht="26.25" customHeight="1">
      <c r="A15" s="113" t="s">
        <v>159</v>
      </c>
      <c r="B15" s="121" t="s">
        <v>114</v>
      </c>
      <c r="C15" s="105" t="s">
        <v>115</v>
      </c>
      <c r="D15" s="106">
        <v>2420000</v>
      </c>
      <c r="E15" s="118"/>
      <c r="F15" s="119">
        <v>220000</v>
      </c>
      <c r="G15" s="118"/>
      <c r="H15" s="56">
        <f t="shared" si="0"/>
        <v>220000</v>
      </c>
      <c r="I15" s="52"/>
      <c r="K15" s="104"/>
    </row>
    <row r="16" spans="1:11" s="80" customFormat="1" ht="26.25" customHeight="1">
      <c r="A16" s="113" t="s">
        <v>159</v>
      </c>
      <c r="B16" s="121" t="s">
        <v>123</v>
      </c>
      <c r="C16" s="105" t="s">
        <v>124</v>
      </c>
      <c r="D16" s="106">
        <v>5500000</v>
      </c>
      <c r="E16" s="118"/>
      <c r="F16" s="119">
        <v>500000</v>
      </c>
      <c r="G16" s="118"/>
      <c r="H16" s="56">
        <f t="shared" si="0"/>
        <v>500000</v>
      </c>
      <c r="I16" s="52"/>
      <c r="K16" s="104"/>
    </row>
    <row r="17" spans="1:11" s="80" customFormat="1" ht="26.25" customHeight="1">
      <c r="A17" s="210" t="s">
        <v>159</v>
      </c>
      <c r="B17" s="121" t="s">
        <v>104</v>
      </c>
      <c r="C17" s="58" t="s">
        <v>163</v>
      </c>
      <c r="D17" s="59">
        <v>3180000</v>
      </c>
      <c r="E17" s="211"/>
      <c r="F17" s="212">
        <v>530000</v>
      </c>
      <c r="G17" s="211"/>
      <c r="H17" s="213">
        <f t="shared" si="0"/>
        <v>530000</v>
      </c>
      <c r="I17" s="214"/>
      <c r="K17" s="104" t="s">
        <v>112</v>
      </c>
    </row>
    <row r="18" spans="1:11" s="80" customFormat="1" ht="26.25" customHeight="1">
      <c r="A18" s="113" t="s">
        <v>159</v>
      </c>
      <c r="B18" s="121" t="s">
        <v>247</v>
      </c>
      <c r="C18" s="105" t="s">
        <v>261</v>
      </c>
      <c r="D18" s="106">
        <v>6650000</v>
      </c>
      <c r="E18" s="118"/>
      <c r="F18" s="119">
        <v>6650000</v>
      </c>
      <c r="G18" s="118"/>
      <c r="H18" s="56">
        <f t="shared" si="0"/>
        <v>6650000</v>
      </c>
      <c r="I18" s="120"/>
      <c r="K18" s="104"/>
    </row>
    <row r="19" spans="1:11" s="80" customFormat="1" ht="26.25" customHeight="1">
      <c r="A19" s="113" t="s">
        <v>159</v>
      </c>
      <c r="B19" s="121" t="s">
        <v>249</v>
      </c>
      <c r="C19" s="105" t="s">
        <v>263</v>
      </c>
      <c r="D19" s="106">
        <v>4950000</v>
      </c>
      <c r="E19" s="118"/>
      <c r="F19" s="119">
        <v>4950000</v>
      </c>
      <c r="G19" s="118"/>
      <c r="H19" s="56">
        <f t="shared" si="0"/>
        <v>4950000</v>
      </c>
      <c r="I19" s="120"/>
      <c r="K19" s="104"/>
    </row>
    <row r="20" spans="1:11" s="80" customFormat="1" ht="26.25" customHeight="1">
      <c r="A20" s="113" t="s">
        <v>159</v>
      </c>
      <c r="B20" s="121" t="s">
        <v>251</v>
      </c>
      <c r="C20" s="105" t="s">
        <v>265</v>
      </c>
      <c r="D20" s="106">
        <v>14686880</v>
      </c>
      <c r="E20" s="118"/>
      <c r="F20" s="119">
        <v>14686880</v>
      </c>
      <c r="G20" s="118"/>
      <c r="H20" s="56">
        <f t="shared" si="0"/>
        <v>14686880</v>
      </c>
      <c r="I20" s="120"/>
      <c r="K20" s="104"/>
    </row>
    <row r="21" spans="1:11" s="80" customFormat="1" ht="26.25" customHeight="1">
      <c r="A21" s="113" t="s">
        <v>159</v>
      </c>
      <c r="B21" s="121" t="s">
        <v>253</v>
      </c>
      <c r="C21" s="105" t="s">
        <v>267</v>
      </c>
      <c r="D21" s="106">
        <v>8789000</v>
      </c>
      <c r="E21" s="118"/>
      <c r="F21" s="119">
        <v>8547000</v>
      </c>
      <c r="G21" s="118"/>
      <c r="H21" s="56">
        <f t="shared" si="0"/>
        <v>8547000</v>
      </c>
      <c r="I21" s="120"/>
      <c r="K21" s="104"/>
    </row>
    <row r="22" spans="1:11" s="80" customFormat="1" ht="26.25" customHeight="1">
      <c r="A22" s="113" t="s">
        <v>159</v>
      </c>
      <c r="B22" s="121" t="s">
        <v>195</v>
      </c>
      <c r="C22" s="105" t="s">
        <v>201</v>
      </c>
      <c r="D22" s="106">
        <v>2750000</v>
      </c>
      <c r="E22" s="118"/>
      <c r="F22" s="119">
        <v>2750000</v>
      </c>
      <c r="G22" s="118"/>
      <c r="H22" s="56">
        <f t="shared" si="0"/>
        <v>2750000</v>
      </c>
      <c r="I22" s="120"/>
      <c r="K22" s="104"/>
    </row>
    <row r="23" spans="1:11" s="80" customFormat="1" ht="26.25" customHeight="1">
      <c r="A23" s="113" t="s">
        <v>159</v>
      </c>
      <c r="B23" s="121" t="s">
        <v>255</v>
      </c>
      <c r="C23" s="105" t="s">
        <v>208</v>
      </c>
      <c r="D23" s="106">
        <v>4235000</v>
      </c>
      <c r="E23" s="118"/>
      <c r="F23" s="119">
        <v>4235000</v>
      </c>
      <c r="G23" s="118"/>
      <c r="H23" s="56">
        <f t="shared" si="0"/>
        <v>4235000</v>
      </c>
      <c r="I23" s="120"/>
      <c r="K23" s="104"/>
    </row>
    <row r="24" spans="1:11" s="80" customFormat="1" ht="26.25" customHeight="1">
      <c r="A24" s="113" t="s">
        <v>159</v>
      </c>
      <c r="B24" s="121" t="s">
        <v>257</v>
      </c>
      <c r="C24" s="105" t="s">
        <v>215</v>
      </c>
      <c r="D24" s="106">
        <v>3443000</v>
      </c>
      <c r="E24" s="107"/>
      <c r="F24" s="107">
        <v>3443000</v>
      </c>
      <c r="G24" s="184"/>
      <c r="H24" s="56">
        <f t="shared" si="0"/>
        <v>3443000</v>
      </c>
      <c r="I24" s="120"/>
      <c r="K24" s="104"/>
    </row>
    <row r="25" spans="1:11" s="80" customFormat="1" ht="26.25" customHeight="1" thickBot="1">
      <c r="A25" s="185" t="s">
        <v>159</v>
      </c>
      <c r="B25" s="186" t="s">
        <v>259</v>
      </c>
      <c r="C25" s="156" t="s">
        <v>220</v>
      </c>
      <c r="D25" s="101">
        <v>2850000</v>
      </c>
      <c r="E25" s="122"/>
      <c r="F25" s="122">
        <v>2850000</v>
      </c>
      <c r="G25" s="208"/>
      <c r="H25" s="209">
        <f t="shared" si="0"/>
        <v>2850000</v>
      </c>
      <c r="I25" s="134"/>
      <c r="K25" s="104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4"/>
  <sheetViews>
    <sheetView zoomScaleNormal="100" workbookViewId="0">
      <selection activeCell="G17" sqref="G17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2"/>
  </cols>
  <sheetData>
    <row r="1" spans="1:6" ht="25.5">
      <c r="A1" s="217" t="s">
        <v>21</v>
      </c>
      <c r="B1" s="217"/>
      <c r="C1" s="217"/>
      <c r="D1" s="217"/>
      <c r="E1" s="217"/>
    </row>
    <row r="2" spans="1:6" ht="26.25" thickBot="1">
      <c r="A2" s="76"/>
      <c r="B2" s="76"/>
      <c r="C2" s="75"/>
      <c r="D2" s="75"/>
      <c r="E2" s="77" t="s">
        <v>53</v>
      </c>
    </row>
    <row r="3" spans="1:6" ht="18.75" customHeight="1">
      <c r="A3" s="220" t="s">
        <v>54</v>
      </c>
      <c r="B3" s="79" t="s">
        <v>55</v>
      </c>
      <c r="C3" s="226" t="s">
        <v>190</v>
      </c>
      <c r="D3" s="227"/>
      <c r="E3" s="228"/>
    </row>
    <row r="4" spans="1:6" ht="18.75" customHeight="1">
      <c r="A4" s="221"/>
      <c r="B4" s="14" t="s">
        <v>56</v>
      </c>
      <c r="C4" s="198">
        <v>9737200</v>
      </c>
      <c r="D4" s="16" t="s">
        <v>57</v>
      </c>
      <c r="E4" s="199">
        <v>9196000</v>
      </c>
    </row>
    <row r="5" spans="1:6" ht="18.75" customHeight="1">
      <c r="A5" s="221"/>
      <c r="B5" s="14" t="s">
        <v>58</v>
      </c>
      <c r="C5" s="200">
        <f>E4/C4</f>
        <v>0.94441934026208763</v>
      </c>
      <c r="D5" s="16" t="s">
        <v>33</v>
      </c>
      <c r="E5" s="199">
        <f>E4</f>
        <v>9196000</v>
      </c>
    </row>
    <row r="6" spans="1:6" ht="18.75" customHeight="1">
      <c r="A6" s="221"/>
      <c r="B6" s="14" t="s">
        <v>32</v>
      </c>
      <c r="C6" s="201" t="s">
        <v>191</v>
      </c>
      <c r="D6" s="16" t="s">
        <v>83</v>
      </c>
      <c r="E6" s="202" t="s">
        <v>199</v>
      </c>
    </row>
    <row r="7" spans="1:6" ht="18.75" customHeight="1">
      <c r="A7" s="221"/>
      <c r="B7" s="14" t="s">
        <v>59</v>
      </c>
      <c r="C7" s="19" t="s">
        <v>113</v>
      </c>
      <c r="D7" s="16" t="s">
        <v>60</v>
      </c>
      <c r="E7" s="202" t="s">
        <v>192</v>
      </c>
    </row>
    <row r="8" spans="1:6" ht="18.75" customHeight="1">
      <c r="A8" s="221"/>
      <c r="B8" s="14" t="s">
        <v>61</v>
      </c>
      <c r="C8" s="19" t="s">
        <v>106</v>
      </c>
      <c r="D8" s="16" t="s">
        <v>35</v>
      </c>
      <c r="E8" s="99" t="s">
        <v>193</v>
      </c>
    </row>
    <row r="9" spans="1:6" ht="18.75" customHeight="1" thickBot="1">
      <c r="A9" s="222"/>
      <c r="B9" s="78" t="s">
        <v>62</v>
      </c>
      <c r="C9" s="90" t="s">
        <v>107</v>
      </c>
      <c r="D9" s="91" t="s">
        <v>63</v>
      </c>
      <c r="E9" s="203" t="s">
        <v>194</v>
      </c>
    </row>
    <row r="10" spans="1:6" s="80" customFormat="1" ht="18.75" customHeight="1">
      <c r="A10" s="220" t="s">
        <v>54</v>
      </c>
      <c r="B10" s="79" t="s">
        <v>55</v>
      </c>
      <c r="C10" s="226" t="s">
        <v>196</v>
      </c>
      <c r="D10" s="227"/>
      <c r="E10" s="229"/>
      <c r="F10" s="92"/>
    </row>
    <row r="11" spans="1:6" s="80" customFormat="1" ht="18.75" customHeight="1">
      <c r="A11" s="221"/>
      <c r="B11" s="14" t="s">
        <v>56</v>
      </c>
      <c r="C11" s="198">
        <v>3000000</v>
      </c>
      <c r="D11" s="16" t="s">
        <v>57</v>
      </c>
      <c r="E11" s="199">
        <v>2750000</v>
      </c>
      <c r="F11" s="92"/>
    </row>
    <row r="12" spans="1:6" s="80" customFormat="1" ht="18.75" customHeight="1">
      <c r="A12" s="221"/>
      <c r="B12" s="14" t="s">
        <v>125</v>
      </c>
      <c r="C12" s="200">
        <f>E11/C11</f>
        <v>0.91666666666666663</v>
      </c>
      <c r="D12" s="16" t="s">
        <v>33</v>
      </c>
      <c r="E12" s="199">
        <f>E11</f>
        <v>2750000</v>
      </c>
      <c r="F12" s="92"/>
    </row>
    <row r="13" spans="1:6" s="80" customFormat="1" ht="18.75" customHeight="1">
      <c r="A13" s="221"/>
      <c r="B13" s="14" t="s">
        <v>32</v>
      </c>
      <c r="C13" s="201" t="s">
        <v>197</v>
      </c>
      <c r="D13" s="16" t="s">
        <v>83</v>
      </c>
      <c r="E13" s="202" t="s">
        <v>198</v>
      </c>
      <c r="F13" s="92"/>
    </row>
    <row r="14" spans="1:6" s="80" customFormat="1" ht="18.75" customHeight="1">
      <c r="A14" s="221"/>
      <c r="B14" s="14" t="s">
        <v>59</v>
      </c>
      <c r="C14" s="19" t="s">
        <v>111</v>
      </c>
      <c r="D14" s="16" t="s">
        <v>60</v>
      </c>
      <c r="E14" s="202" t="s">
        <v>200</v>
      </c>
      <c r="F14" s="92"/>
    </row>
    <row r="15" spans="1:6" s="80" customFormat="1" ht="18.75" customHeight="1">
      <c r="A15" s="221"/>
      <c r="B15" s="14" t="s">
        <v>61</v>
      </c>
      <c r="C15" s="19" t="s">
        <v>106</v>
      </c>
      <c r="D15" s="16" t="s">
        <v>35</v>
      </c>
      <c r="E15" s="99" t="s">
        <v>202</v>
      </c>
      <c r="F15" s="92"/>
    </row>
    <row r="16" spans="1:6" s="80" customFormat="1" ht="18.75" customHeight="1" thickBot="1">
      <c r="A16" s="222"/>
      <c r="B16" s="78" t="s">
        <v>62</v>
      </c>
      <c r="C16" s="90" t="s">
        <v>107</v>
      </c>
      <c r="D16" s="91" t="s">
        <v>63</v>
      </c>
      <c r="E16" s="203" t="s">
        <v>203</v>
      </c>
      <c r="F16" s="92"/>
    </row>
    <row r="17" spans="1:7" ht="16.5">
      <c r="A17" s="220" t="s">
        <v>54</v>
      </c>
      <c r="B17" s="79" t="s">
        <v>55</v>
      </c>
      <c r="C17" s="226" t="s">
        <v>204</v>
      </c>
      <c r="D17" s="227"/>
      <c r="E17" s="228"/>
    </row>
    <row r="18" spans="1:7" ht="16.5">
      <c r="A18" s="221"/>
      <c r="B18" s="14" t="s">
        <v>56</v>
      </c>
      <c r="C18" s="198">
        <v>4459000</v>
      </c>
      <c r="D18" s="16" t="s">
        <v>57</v>
      </c>
      <c r="E18" s="199">
        <v>4235000</v>
      </c>
    </row>
    <row r="19" spans="1:7" ht="16.5">
      <c r="A19" s="221"/>
      <c r="B19" s="14" t="s">
        <v>58</v>
      </c>
      <c r="C19" s="200">
        <f>E18/C18</f>
        <v>0.94976452119309263</v>
      </c>
      <c r="D19" s="16" t="s">
        <v>33</v>
      </c>
      <c r="E19" s="199">
        <f>E18</f>
        <v>4235000</v>
      </c>
    </row>
    <row r="20" spans="1:7" ht="16.5">
      <c r="A20" s="221"/>
      <c r="B20" s="14" t="s">
        <v>32</v>
      </c>
      <c r="C20" s="201" t="s">
        <v>205</v>
      </c>
      <c r="D20" s="16" t="s">
        <v>83</v>
      </c>
      <c r="E20" s="202" t="s">
        <v>206</v>
      </c>
    </row>
    <row r="21" spans="1:7" ht="16.5">
      <c r="A21" s="221"/>
      <c r="B21" s="14" t="s">
        <v>59</v>
      </c>
      <c r="C21" s="19" t="s">
        <v>105</v>
      </c>
      <c r="D21" s="16" t="s">
        <v>60</v>
      </c>
      <c r="E21" s="202" t="s">
        <v>207</v>
      </c>
    </row>
    <row r="22" spans="1:7" ht="16.5">
      <c r="A22" s="221"/>
      <c r="B22" s="14" t="s">
        <v>61</v>
      </c>
      <c r="C22" s="19" t="s">
        <v>106</v>
      </c>
      <c r="D22" s="16" t="s">
        <v>35</v>
      </c>
      <c r="E22" s="99" t="s">
        <v>209</v>
      </c>
    </row>
    <row r="23" spans="1:7" ht="17.25" thickBot="1">
      <c r="A23" s="222"/>
      <c r="B23" s="78" t="s">
        <v>62</v>
      </c>
      <c r="C23" s="90" t="s">
        <v>107</v>
      </c>
      <c r="D23" s="91" t="s">
        <v>63</v>
      </c>
      <c r="E23" s="203" t="s">
        <v>210</v>
      </c>
    </row>
    <row r="24" spans="1:7" ht="16.5">
      <c r="A24" s="220" t="s">
        <v>54</v>
      </c>
      <c r="B24" s="79" t="s">
        <v>55</v>
      </c>
      <c r="C24" s="226" t="s">
        <v>211</v>
      </c>
      <c r="D24" s="227"/>
      <c r="E24" s="228"/>
    </row>
    <row r="25" spans="1:7" ht="16.5">
      <c r="A25" s="221"/>
      <c r="B25" s="14" t="s">
        <v>56</v>
      </c>
      <c r="C25" s="198">
        <v>3707000</v>
      </c>
      <c r="D25" s="16" t="s">
        <v>57</v>
      </c>
      <c r="E25" s="199">
        <v>3443000</v>
      </c>
    </row>
    <row r="26" spans="1:7" ht="16.5">
      <c r="A26" s="221"/>
      <c r="B26" s="14" t="s">
        <v>58</v>
      </c>
      <c r="C26" s="200">
        <f>E25/C25</f>
        <v>0.92878338278931749</v>
      </c>
      <c r="D26" s="16" t="s">
        <v>33</v>
      </c>
      <c r="E26" s="204">
        <f>E25</f>
        <v>3443000</v>
      </c>
    </row>
    <row r="27" spans="1:7" ht="16.5">
      <c r="A27" s="221"/>
      <c r="B27" s="14" t="s">
        <v>32</v>
      </c>
      <c r="C27" s="201" t="s">
        <v>212</v>
      </c>
      <c r="D27" s="16" t="s">
        <v>83</v>
      </c>
      <c r="E27" s="205" t="s">
        <v>213</v>
      </c>
    </row>
    <row r="28" spans="1:7" ht="16.5">
      <c r="A28" s="221"/>
      <c r="B28" s="14" t="s">
        <v>59</v>
      </c>
      <c r="C28" s="19" t="s">
        <v>105</v>
      </c>
      <c r="D28" s="16" t="s">
        <v>60</v>
      </c>
      <c r="E28" s="205" t="s">
        <v>214</v>
      </c>
    </row>
    <row r="29" spans="1:7" ht="16.5">
      <c r="A29" s="221"/>
      <c r="B29" s="14" t="s">
        <v>61</v>
      </c>
      <c r="C29" s="19" t="s">
        <v>106</v>
      </c>
      <c r="D29" s="16" t="s">
        <v>35</v>
      </c>
      <c r="E29" s="150" t="s">
        <v>216</v>
      </c>
    </row>
    <row r="30" spans="1:7" ht="18" customHeight="1" thickBot="1">
      <c r="A30" s="222"/>
      <c r="B30" s="78" t="s">
        <v>62</v>
      </c>
      <c r="C30" s="90" t="s">
        <v>107</v>
      </c>
      <c r="D30" s="91" t="s">
        <v>63</v>
      </c>
      <c r="E30" s="203" t="s">
        <v>217</v>
      </c>
      <c r="G30" s="80"/>
    </row>
    <row r="31" spans="1:7" ht="16.5">
      <c r="A31" s="220" t="s">
        <v>54</v>
      </c>
      <c r="B31" s="79" t="s">
        <v>55</v>
      </c>
      <c r="C31" s="226" t="s">
        <v>218</v>
      </c>
      <c r="D31" s="227"/>
      <c r="E31" s="228"/>
      <c r="G31" s="80"/>
    </row>
    <row r="32" spans="1:7" ht="16.5">
      <c r="A32" s="221"/>
      <c r="B32" s="14" t="s">
        <v>56</v>
      </c>
      <c r="C32" s="198">
        <v>3000000</v>
      </c>
      <c r="D32" s="16" t="s">
        <v>57</v>
      </c>
      <c r="E32" s="199">
        <v>2850000</v>
      </c>
    </row>
    <row r="33" spans="1:7" ht="16.5">
      <c r="A33" s="221"/>
      <c r="B33" s="14" t="s">
        <v>58</v>
      </c>
      <c r="C33" s="200">
        <f>E32/C32</f>
        <v>0.95</v>
      </c>
      <c r="D33" s="16" t="s">
        <v>33</v>
      </c>
      <c r="E33" s="199">
        <f>E32</f>
        <v>2850000</v>
      </c>
    </row>
    <row r="34" spans="1:7" ht="16.5">
      <c r="A34" s="221"/>
      <c r="B34" s="14" t="s">
        <v>32</v>
      </c>
      <c r="C34" s="201" t="s">
        <v>212</v>
      </c>
      <c r="D34" s="16" t="s">
        <v>83</v>
      </c>
      <c r="E34" s="202" t="s">
        <v>219</v>
      </c>
    </row>
    <row r="35" spans="1:7" ht="16.5">
      <c r="A35" s="221"/>
      <c r="B35" s="14" t="s">
        <v>59</v>
      </c>
      <c r="C35" s="19" t="s">
        <v>105</v>
      </c>
      <c r="D35" s="16" t="s">
        <v>60</v>
      </c>
      <c r="E35" s="202" t="s">
        <v>219</v>
      </c>
    </row>
    <row r="36" spans="1:7" ht="16.5">
      <c r="A36" s="221"/>
      <c r="B36" s="14" t="s">
        <v>61</v>
      </c>
      <c r="C36" s="19" t="s">
        <v>106</v>
      </c>
      <c r="D36" s="16" t="s">
        <v>35</v>
      </c>
      <c r="E36" s="99" t="s">
        <v>221</v>
      </c>
    </row>
    <row r="37" spans="1:7" ht="17.25" thickBot="1">
      <c r="A37" s="222"/>
      <c r="B37" s="78" t="s">
        <v>62</v>
      </c>
      <c r="C37" s="90" t="s">
        <v>107</v>
      </c>
      <c r="D37" s="91" t="s">
        <v>63</v>
      </c>
      <c r="E37" s="100" t="s">
        <v>222</v>
      </c>
    </row>
    <row r="38" spans="1:7" s="80" customFormat="1" ht="16.5">
      <c r="A38" s="220" t="s">
        <v>54</v>
      </c>
      <c r="B38" s="79" t="s">
        <v>55</v>
      </c>
      <c r="C38" s="223" t="s">
        <v>223</v>
      </c>
      <c r="D38" s="224"/>
      <c r="E38" s="225"/>
      <c r="F38" s="92"/>
    </row>
    <row r="39" spans="1:7" s="80" customFormat="1" ht="16.5">
      <c r="A39" s="221"/>
      <c r="B39" s="14" t="s">
        <v>56</v>
      </c>
      <c r="C39" s="20">
        <v>550000</v>
      </c>
      <c r="D39" s="16" t="s">
        <v>57</v>
      </c>
      <c r="E39" s="97">
        <v>500000</v>
      </c>
      <c r="F39" s="92"/>
    </row>
    <row r="40" spans="1:7" s="80" customFormat="1" ht="16.5">
      <c r="A40" s="221"/>
      <c r="B40" s="14" t="s">
        <v>58</v>
      </c>
      <c r="C40" s="17">
        <f>E39/C39</f>
        <v>0.90909090909090906</v>
      </c>
      <c r="D40" s="16" t="s">
        <v>33</v>
      </c>
      <c r="E40" s="97">
        <f>E39</f>
        <v>500000</v>
      </c>
      <c r="F40" s="92"/>
    </row>
    <row r="41" spans="1:7" s="80" customFormat="1" ht="16.5">
      <c r="A41" s="221"/>
      <c r="B41" s="14" t="s">
        <v>32</v>
      </c>
      <c r="C41" s="18" t="s">
        <v>224</v>
      </c>
      <c r="D41" s="16" t="s">
        <v>83</v>
      </c>
      <c r="E41" s="98" t="s">
        <v>192</v>
      </c>
      <c r="F41" s="92"/>
    </row>
    <row r="42" spans="1:7" s="80" customFormat="1" ht="16.5">
      <c r="A42" s="221"/>
      <c r="B42" s="14" t="s">
        <v>59</v>
      </c>
      <c r="C42" s="19" t="s">
        <v>105</v>
      </c>
      <c r="D42" s="16" t="s">
        <v>60</v>
      </c>
      <c r="E42" s="98" t="s">
        <v>192</v>
      </c>
      <c r="F42" s="92"/>
    </row>
    <row r="43" spans="1:7" s="80" customFormat="1" ht="16.5">
      <c r="A43" s="221"/>
      <c r="B43" s="14" t="s">
        <v>61</v>
      </c>
      <c r="C43" s="19" t="s">
        <v>106</v>
      </c>
      <c r="D43" s="16" t="s">
        <v>35</v>
      </c>
      <c r="E43" s="99" t="s">
        <v>225</v>
      </c>
      <c r="F43" s="92"/>
    </row>
    <row r="44" spans="1:7" s="80" customFormat="1" ht="17.25" thickBot="1">
      <c r="A44" s="222"/>
      <c r="B44" s="78" t="s">
        <v>62</v>
      </c>
      <c r="C44" s="90" t="s">
        <v>107</v>
      </c>
      <c r="D44" s="91" t="s">
        <v>63</v>
      </c>
      <c r="E44" s="100" t="s">
        <v>226</v>
      </c>
      <c r="F44" s="92"/>
    </row>
    <row r="45" spans="1:7" s="80" customFormat="1" ht="16.5">
      <c r="A45" s="220" t="s">
        <v>54</v>
      </c>
      <c r="B45" s="79" t="s">
        <v>55</v>
      </c>
      <c r="C45" s="223" t="s">
        <v>227</v>
      </c>
      <c r="D45" s="224"/>
      <c r="E45" s="225"/>
      <c r="F45" s="92"/>
      <c r="G45" s="103"/>
    </row>
    <row r="46" spans="1:7" s="80" customFormat="1" ht="16.5">
      <c r="A46" s="221"/>
      <c r="B46" s="14" t="s">
        <v>56</v>
      </c>
      <c r="C46" s="20">
        <v>18000000</v>
      </c>
      <c r="D46" s="16" t="s">
        <v>57</v>
      </c>
      <c r="E46" s="97">
        <v>17100000</v>
      </c>
      <c r="F46" s="92"/>
      <c r="G46" s="103"/>
    </row>
    <row r="47" spans="1:7" s="80" customFormat="1" ht="16.5">
      <c r="A47" s="221"/>
      <c r="B47" s="14" t="s">
        <v>58</v>
      </c>
      <c r="C47" s="17">
        <f>E46/C46</f>
        <v>0.95</v>
      </c>
      <c r="D47" s="16" t="s">
        <v>33</v>
      </c>
      <c r="E47" s="97">
        <f>E46</f>
        <v>17100000</v>
      </c>
      <c r="F47" s="92"/>
    </row>
    <row r="48" spans="1:7" s="80" customFormat="1" ht="16.5">
      <c r="A48" s="221"/>
      <c r="B48" s="14" t="s">
        <v>32</v>
      </c>
      <c r="C48" s="18" t="s">
        <v>228</v>
      </c>
      <c r="D48" s="16" t="s">
        <v>83</v>
      </c>
      <c r="E48" s="98" t="s">
        <v>229</v>
      </c>
      <c r="F48" s="92"/>
    </row>
    <row r="49" spans="1:6" s="80" customFormat="1" ht="16.5">
      <c r="A49" s="221"/>
      <c r="B49" s="14" t="s">
        <v>59</v>
      </c>
      <c r="C49" s="19" t="s">
        <v>105</v>
      </c>
      <c r="D49" s="16" t="s">
        <v>60</v>
      </c>
      <c r="E49" s="98" t="s">
        <v>230</v>
      </c>
      <c r="F49" s="92"/>
    </row>
    <row r="50" spans="1:6" s="80" customFormat="1" ht="16.5">
      <c r="A50" s="221"/>
      <c r="B50" s="14" t="s">
        <v>61</v>
      </c>
      <c r="C50" s="19" t="s">
        <v>106</v>
      </c>
      <c r="D50" s="16" t="s">
        <v>35</v>
      </c>
      <c r="E50" s="99" t="s">
        <v>231</v>
      </c>
      <c r="F50" s="92"/>
    </row>
    <row r="51" spans="1:6" s="80" customFormat="1" ht="17.25" thickBot="1">
      <c r="A51" s="222"/>
      <c r="B51" s="78" t="s">
        <v>62</v>
      </c>
      <c r="C51" s="90" t="s">
        <v>107</v>
      </c>
      <c r="D51" s="91" t="s">
        <v>63</v>
      </c>
      <c r="E51" s="111"/>
      <c r="F51" s="92"/>
    </row>
    <row r="52" spans="1:6" s="80" customFormat="1" ht="16.5">
      <c r="A52" s="220" t="s">
        <v>54</v>
      </c>
      <c r="B52" s="79" t="s">
        <v>55</v>
      </c>
      <c r="C52" s="223" t="s">
        <v>232</v>
      </c>
      <c r="D52" s="224"/>
      <c r="E52" s="225"/>
      <c r="F52" s="92"/>
    </row>
    <row r="53" spans="1:6" s="80" customFormat="1" ht="16.5">
      <c r="A53" s="221"/>
      <c r="B53" s="14" t="s">
        <v>56</v>
      </c>
      <c r="C53" s="20">
        <v>4579000</v>
      </c>
      <c r="D53" s="16" t="s">
        <v>57</v>
      </c>
      <c r="E53" s="97">
        <v>4335000</v>
      </c>
      <c r="F53" s="92"/>
    </row>
    <row r="54" spans="1:6" s="80" customFormat="1" ht="16.5">
      <c r="A54" s="221"/>
      <c r="B54" s="14" t="s">
        <v>58</v>
      </c>
      <c r="C54" s="17">
        <f>E53/C53</f>
        <v>0.94671325616946933</v>
      </c>
      <c r="D54" s="16" t="s">
        <v>33</v>
      </c>
      <c r="E54" s="97">
        <f>E53</f>
        <v>4335000</v>
      </c>
      <c r="F54" s="92"/>
    </row>
    <row r="55" spans="1:6" s="80" customFormat="1" ht="16.5">
      <c r="A55" s="221"/>
      <c r="B55" s="14" t="s">
        <v>32</v>
      </c>
      <c r="C55" s="18" t="s">
        <v>233</v>
      </c>
      <c r="D55" s="16" t="s">
        <v>83</v>
      </c>
      <c r="E55" s="98" t="s">
        <v>192</v>
      </c>
      <c r="F55" s="92"/>
    </row>
    <row r="56" spans="1:6" s="80" customFormat="1" ht="16.5">
      <c r="A56" s="221"/>
      <c r="B56" s="14" t="s">
        <v>59</v>
      </c>
      <c r="C56" s="19" t="s">
        <v>105</v>
      </c>
      <c r="D56" s="16" t="s">
        <v>60</v>
      </c>
      <c r="E56" s="98" t="s">
        <v>192</v>
      </c>
      <c r="F56" s="92"/>
    </row>
    <row r="57" spans="1:6" s="80" customFormat="1" ht="16.5">
      <c r="A57" s="221"/>
      <c r="B57" s="14" t="s">
        <v>61</v>
      </c>
      <c r="C57" s="19" t="s">
        <v>106</v>
      </c>
      <c r="D57" s="16" t="s">
        <v>35</v>
      </c>
      <c r="E57" s="99" t="s">
        <v>234</v>
      </c>
      <c r="F57" s="92"/>
    </row>
    <row r="58" spans="1:6" s="80" customFormat="1" ht="17.25" thickBot="1">
      <c r="A58" s="222"/>
      <c r="B58" s="78" t="s">
        <v>62</v>
      </c>
      <c r="C58" s="90" t="s">
        <v>107</v>
      </c>
      <c r="D58" s="91" t="s">
        <v>63</v>
      </c>
      <c r="E58" s="100" t="s">
        <v>235</v>
      </c>
      <c r="F58" s="92"/>
    </row>
    <row r="59" spans="1:6" s="80" customFormat="1" ht="16.5">
      <c r="A59" s="220" t="s">
        <v>54</v>
      </c>
      <c r="B59" s="79" t="s">
        <v>55</v>
      </c>
      <c r="C59" s="223" t="s">
        <v>236</v>
      </c>
      <c r="D59" s="224"/>
      <c r="E59" s="225"/>
      <c r="F59" s="92"/>
    </row>
    <row r="60" spans="1:6" s="80" customFormat="1" ht="16.5">
      <c r="A60" s="221"/>
      <c r="B60" s="14" t="s">
        <v>56</v>
      </c>
      <c r="C60" s="20">
        <v>577500</v>
      </c>
      <c r="D60" s="16" t="s">
        <v>57</v>
      </c>
      <c r="E60" s="97">
        <v>550000</v>
      </c>
      <c r="F60" s="92"/>
    </row>
    <row r="61" spans="1:6" s="80" customFormat="1" ht="16.5">
      <c r="A61" s="221"/>
      <c r="B61" s="14" t="s">
        <v>58</v>
      </c>
      <c r="C61" s="17">
        <f>E60/C60</f>
        <v>0.95238095238095233</v>
      </c>
      <c r="D61" s="16" t="s">
        <v>33</v>
      </c>
      <c r="E61" s="97">
        <f>E60</f>
        <v>550000</v>
      </c>
      <c r="F61" s="92"/>
    </row>
    <row r="62" spans="1:6" s="80" customFormat="1" ht="16.5">
      <c r="A62" s="221"/>
      <c r="B62" s="14" t="s">
        <v>32</v>
      </c>
      <c r="C62" s="18" t="s">
        <v>237</v>
      </c>
      <c r="D62" s="16" t="s">
        <v>83</v>
      </c>
      <c r="E62" s="98" t="s">
        <v>238</v>
      </c>
      <c r="F62" s="92"/>
    </row>
    <row r="63" spans="1:6" s="80" customFormat="1" ht="16.5">
      <c r="A63" s="221"/>
      <c r="B63" s="14" t="s">
        <v>59</v>
      </c>
      <c r="C63" s="19" t="s">
        <v>105</v>
      </c>
      <c r="D63" s="16" t="s">
        <v>60</v>
      </c>
      <c r="E63" s="98" t="s">
        <v>238</v>
      </c>
      <c r="F63" s="92"/>
    </row>
    <row r="64" spans="1:6" s="80" customFormat="1" ht="16.5">
      <c r="A64" s="221"/>
      <c r="B64" s="14" t="s">
        <v>61</v>
      </c>
      <c r="C64" s="19" t="s">
        <v>106</v>
      </c>
      <c r="D64" s="16" t="s">
        <v>35</v>
      </c>
      <c r="E64" s="99" t="s">
        <v>239</v>
      </c>
      <c r="F64" s="92"/>
    </row>
    <row r="65" spans="1:7" s="80" customFormat="1" ht="17.25" thickBot="1">
      <c r="A65" s="222"/>
      <c r="B65" s="78" t="s">
        <v>62</v>
      </c>
      <c r="C65" s="90" t="s">
        <v>107</v>
      </c>
      <c r="D65" s="91" t="s">
        <v>63</v>
      </c>
      <c r="E65" s="100" t="s">
        <v>240</v>
      </c>
      <c r="F65" s="92"/>
    </row>
    <row r="66" spans="1:7" s="80" customFormat="1" ht="16.5">
      <c r="A66" s="220" t="s">
        <v>54</v>
      </c>
      <c r="B66" s="79" t="s">
        <v>55</v>
      </c>
      <c r="C66" s="223" t="s">
        <v>241</v>
      </c>
      <c r="D66" s="224"/>
      <c r="E66" s="225"/>
      <c r="F66" s="92"/>
      <c r="G66" s="103"/>
    </row>
    <row r="67" spans="1:7" s="80" customFormat="1" ht="16.5">
      <c r="A67" s="221"/>
      <c r="B67" s="14" t="s">
        <v>56</v>
      </c>
      <c r="C67" s="20">
        <v>5148000</v>
      </c>
      <c r="D67" s="16" t="s">
        <v>57</v>
      </c>
      <c r="E67" s="97">
        <v>4895000</v>
      </c>
      <c r="F67" s="92"/>
      <c r="G67" s="103"/>
    </row>
    <row r="68" spans="1:7" s="80" customFormat="1" ht="16.5">
      <c r="A68" s="221"/>
      <c r="B68" s="14" t="s">
        <v>58</v>
      </c>
      <c r="C68" s="17">
        <f>E67/C67</f>
        <v>0.95085470085470081</v>
      </c>
      <c r="D68" s="16" t="s">
        <v>33</v>
      </c>
      <c r="E68" s="97">
        <f>E67</f>
        <v>4895000</v>
      </c>
      <c r="F68" s="92"/>
    </row>
    <row r="69" spans="1:7" s="80" customFormat="1" ht="16.5">
      <c r="A69" s="221"/>
      <c r="B69" s="14" t="s">
        <v>32</v>
      </c>
      <c r="C69" s="18" t="s">
        <v>242</v>
      </c>
      <c r="D69" s="16" t="s">
        <v>83</v>
      </c>
      <c r="E69" s="98" t="s">
        <v>243</v>
      </c>
      <c r="F69" s="92"/>
    </row>
    <row r="70" spans="1:7" s="80" customFormat="1" ht="16.5">
      <c r="A70" s="221"/>
      <c r="B70" s="14" t="s">
        <v>59</v>
      </c>
      <c r="C70" s="19" t="s">
        <v>105</v>
      </c>
      <c r="D70" s="16" t="s">
        <v>60</v>
      </c>
      <c r="E70" s="98" t="s">
        <v>244</v>
      </c>
      <c r="F70" s="92"/>
    </row>
    <row r="71" spans="1:7" s="80" customFormat="1" ht="16.5">
      <c r="A71" s="221"/>
      <c r="B71" s="14" t="s">
        <v>61</v>
      </c>
      <c r="C71" s="19" t="s">
        <v>106</v>
      </c>
      <c r="D71" s="16" t="s">
        <v>35</v>
      </c>
      <c r="E71" s="99" t="s">
        <v>245</v>
      </c>
      <c r="F71" s="92"/>
    </row>
    <row r="72" spans="1:7" s="80" customFormat="1" ht="17.25" thickBot="1">
      <c r="A72" s="222"/>
      <c r="B72" s="78" t="s">
        <v>62</v>
      </c>
      <c r="C72" s="90" t="s">
        <v>107</v>
      </c>
      <c r="D72" s="91" t="s">
        <v>63</v>
      </c>
      <c r="E72" s="206" t="s">
        <v>246</v>
      </c>
      <c r="F72" s="92"/>
    </row>
    <row r="73" spans="1:7">
      <c r="G73" s="80"/>
    </row>
    <row r="74" spans="1:7">
      <c r="G74" s="80"/>
    </row>
  </sheetData>
  <mergeCells count="21">
    <mergeCell ref="A52:A58"/>
    <mergeCell ref="C52:E52"/>
    <mergeCell ref="A66:A72"/>
    <mergeCell ref="C66:E66"/>
    <mergeCell ref="A59:A65"/>
    <mergeCell ref="C59:E59"/>
    <mergeCell ref="A1:E1"/>
    <mergeCell ref="A3:A9"/>
    <mergeCell ref="C3:E3"/>
    <mergeCell ref="A17:A23"/>
    <mergeCell ref="C17:E17"/>
    <mergeCell ref="A10:A16"/>
    <mergeCell ref="C10:E10"/>
    <mergeCell ref="A38:A44"/>
    <mergeCell ref="C38:E38"/>
    <mergeCell ref="A45:A51"/>
    <mergeCell ref="C45:E45"/>
    <mergeCell ref="A24:A30"/>
    <mergeCell ref="C24:E24"/>
    <mergeCell ref="A31:A37"/>
    <mergeCell ref="C31:E31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3"/>
  <sheetViews>
    <sheetView zoomScale="85" zoomScaleNormal="85" workbookViewId="0">
      <selection activeCell="K11" sqref="K11"/>
    </sheetView>
  </sheetViews>
  <sheetFormatPr defaultRowHeight="13.5"/>
  <cols>
    <col min="1" max="1" width="17.109375" style="2" customWidth="1"/>
    <col min="2" max="2" width="20.44140625" style="6" customWidth="1"/>
    <col min="3" max="3" width="23" style="6" customWidth="1"/>
    <col min="4" max="4" width="15.5546875" style="6" customWidth="1"/>
    <col min="5" max="6" width="15.5546875" style="2" customWidth="1"/>
  </cols>
  <sheetData>
    <row r="1" spans="1:6" ht="25.5">
      <c r="A1" s="217" t="s">
        <v>22</v>
      </c>
      <c r="B1" s="217"/>
      <c r="C1" s="217"/>
      <c r="D1" s="217"/>
      <c r="E1" s="217"/>
      <c r="F1" s="217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0" customFormat="1" ht="22.5" customHeight="1" thickTop="1">
      <c r="A3" s="10" t="s">
        <v>31</v>
      </c>
      <c r="B3" s="259" t="str">
        <f>계약현황공개!C3</f>
        <v>제16회 성남시청소년창의과학축제 홍보물 제작</v>
      </c>
      <c r="C3" s="260"/>
      <c r="D3" s="260"/>
      <c r="E3" s="260"/>
      <c r="F3" s="261"/>
    </row>
    <row r="4" spans="1:6" s="80" customFormat="1" ht="18.75" customHeight="1">
      <c r="A4" s="230" t="s">
        <v>39</v>
      </c>
      <c r="B4" s="248" t="s">
        <v>32</v>
      </c>
      <c r="C4" s="248" t="s">
        <v>83</v>
      </c>
      <c r="D4" s="94" t="s">
        <v>40</v>
      </c>
      <c r="E4" s="94" t="s">
        <v>33</v>
      </c>
      <c r="F4" s="95" t="s">
        <v>44</v>
      </c>
    </row>
    <row r="5" spans="1:6" s="80" customFormat="1" ht="18.75" customHeight="1">
      <c r="A5" s="247"/>
      <c r="B5" s="249"/>
      <c r="C5" s="249"/>
      <c r="D5" s="12" t="s">
        <v>41</v>
      </c>
      <c r="E5" s="12" t="s">
        <v>34</v>
      </c>
      <c r="F5" s="13" t="s">
        <v>42</v>
      </c>
    </row>
    <row r="6" spans="1:6" s="80" customFormat="1" ht="18.75" customHeight="1">
      <c r="A6" s="247"/>
      <c r="B6" s="250" t="str">
        <f>계약현황공개!C6</f>
        <v>2025.8.1.</v>
      </c>
      <c r="C6" s="258" t="str">
        <f>계약현황공개!E6</f>
        <v>2025.8.4.~2025.9.13.</v>
      </c>
      <c r="D6" s="254">
        <f>계약현황공개!C4</f>
        <v>9737200</v>
      </c>
      <c r="E6" s="254">
        <f>계약현황공개!E4</f>
        <v>9196000</v>
      </c>
      <c r="F6" s="256">
        <f>계약현황공개!C5</f>
        <v>0.94441934026208763</v>
      </c>
    </row>
    <row r="7" spans="1:6" s="80" customFormat="1" ht="18.75" customHeight="1">
      <c r="A7" s="231"/>
      <c r="B7" s="251"/>
      <c r="C7" s="253"/>
      <c r="D7" s="255"/>
      <c r="E7" s="255"/>
      <c r="F7" s="257"/>
    </row>
    <row r="8" spans="1:6" s="80" customFormat="1" ht="18.75" customHeight="1">
      <c r="A8" s="230" t="s">
        <v>35</v>
      </c>
      <c r="B8" s="94" t="s">
        <v>36</v>
      </c>
      <c r="C8" s="94" t="s">
        <v>46</v>
      </c>
      <c r="D8" s="232" t="s">
        <v>37</v>
      </c>
      <c r="E8" s="233"/>
      <c r="F8" s="234"/>
    </row>
    <row r="9" spans="1:6" s="80" customFormat="1" ht="18.75" customHeight="1">
      <c r="A9" s="231"/>
      <c r="B9" s="50" t="str">
        <f>계약현황공개!E8</f>
        <v>중원기획</v>
      </c>
      <c r="C9" s="7" t="s">
        <v>281</v>
      </c>
      <c r="D9" s="235" t="str">
        <f>계약현황공개!E9</f>
        <v>경기도 성남시 중원구 제일로</v>
      </c>
      <c r="E9" s="236"/>
      <c r="F9" s="237"/>
    </row>
    <row r="10" spans="1:6" s="80" customFormat="1" ht="18.75" customHeight="1">
      <c r="A10" s="93" t="s">
        <v>45</v>
      </c>
      <c r="B10" s="238" t="s">
        <v>177</v>
      </c>
      <c r="C10" s="239"/>
      <c r="D10" s="239"/>
      <c r="E10" s="239"/>
      <c r="F10" s="240"/>
    </row>
    <row r="11" spans="1:6" s="80" customFormat="1" ht="18.75" customHeight="1">
      <c r="A11" s="93" t="s">
        <v>43</v>
      </c>
      <c r="B11" s="238" t="s">
        <v>159</v>
      </c>
      <c r="C11" s="239"/>
      <c r="D11" s="239"/>
      <c r="E11" s="239"/>
      <c r="F11" s="240"/>
    </row>
    <row r="12" spans="1:6" s="80" customFormat="1" ht="18.75" customHeight="1" thickBot="1">
      <c r="A12" s="11" t="s">
        <v>38</v>
      </c>
      <c r="B12" s="241"/>
      <c r="C12" s="242"/>
      <c r="D12" s="242"/>
      <c r="E12" s="242"/>
      <c r="F12" s="243"/>
    </row>
    <row r="13" spans="1:6" s="80" customFormat="1" ht="22.5" customHeight="1" thickTop="1">
      <c r="A13" s="10" t="s">
        <v>31</v>
      </c>
      <c r="B13" s="259" t="str">
        <f>계약현황공개!C10</f>
        <v>회원카드발급프린터기 구입</v>
      </c>
      <c r="C13" s="260"/>
      <c r="D13" s="260"/>
      <c r="E13" s="260"/>
      <c r="F13" s="261"/>
    </row>
    <row r="14" spans="1:6" s="80" customFormat="1" ht="18.75" customHeight="1">
      <c r="A14" s="230" t="s">
        <v>39</v>
      </c>
      <c r="B14" s="248" t="s">
        <v>32</v>
      </c>
      <c r="C14" s="248" t="s">
        <v>83</v>
      </c>
      <c r="D14" s="94" t="s">
        <v>40</v>
      </c>
      <c r="E14" s="94" t="s">
        <v>33</v>
      </c>
      <c r="F14" s="95" t="s">
        <v>44</v>
      </c>
    </row>
    <row r="15" spans="1:6" s="80" customFormat="1" ht="18.75" customHeight="1">
      <c r="A15" s="247"/>
      <c r="B15" s="249"/>
      <c r="C15" s="249"/>
      <c r="D15" s="12" t="s">
        <v>41</v>
      </c>
      <c r="E15" s="12" t="s">
        <v>34</v>
      </c>
      <c r="F15" s="13" t="s">
        <v>42</v>
      </c>
    </row>
    <row r="16" spans="1:6" s="80" customFormat="1" ht="18.75" customHeight="1">
      <c r="A16" s="247"/>
      <c r="B16" s="250" t="str">
        <f>계약현황공개!C13</f>
        <v>2025.8.5.</v>
      </c>
      <c r="C16" s="258" t="str">
        <f>계약현황공개!E13</f>
        <v>2025.8.5.~2025.8.25.</v>
      </c>
      <c r="D16" s="254">
        <f>계약현황공개!C11</f>
        <v>3000000</v>
      </c>
      <c r="E16" s="254">
        <f>계약현황공개!E12</f>
        <v>2750000</v>
      </c>
      <c r="F16" s="256">
        <f>계약현황공개!C12</f>
        <v>0.91666666666666663</v>
      </c>
    </row>
    <row r="17" spans="1:6" s="80" customFormat="1" ht="18.75" customHeight="1">
      <c r="A17" s="231"/>
      <c r="B17" s="251"/>
      <c r="C17" s="253"/>
      <c r="D17" s="255"/>
      <c r="E17" s="255"/>
      <c r="F17" s="257"/>
    </row>
    <row r="18" spans="1:6" s="80" customFormat="1" ht="18.75" customHeight="1">
      <c r="A18" s="230" t="s">
        <v>35</v>
      </c>
      <c r="B18" s="94" t="s">
        <v>36</v>
      </c>
      <c r="C18" s="94" t="s">
        <v>46</v>
      </c>
      <c r="D18" s="232" t="s">
        <v>37</v>
      </c>
      <c r="E18" s="233"/>
      <c r="F18" s="234"/>
    </row>
    <row r="19" spans="1:6" s="80" customFormat="1" ht="18.75" customHeight="1">
      <c r="A19" s="231"/>
      <c r="B19" s="50" t="str">
        <f>계약현황공개!E15</f>
        <v>㈜혁산정보시스템</v>
      </c>
      <c r="C19" s="7" t="s">
        <v>282</v>
      </c>
      <c r="D19" s="235" t="str">
        <f>계약현황공개!E16</f>
        <v>서울특별시 영등포구 문래동 3가</v>
      </c>
      <c r="E19" s="236"/>
      <c r="F19" s="237"/>
    </row>
    <row r="20" spans="1:6" s="80" customFormat="1" ht="18.75" customHeight="1">
      <c r="A20" s="93" t="s">
        <v>45</v>
      </c>
      <c r="B20" s="238" t="s">
        <v>177</v>
      </c>
      <c r="C20" s="239"/>
      <c r="D20" s="239"/>
      <c r="E20" s="239"/>
      <c r="F20" s="240"/>
    </row>
    <row r="21" spans="1:6" s="80" customFormat="1" ht="18.75" customHeight="1">
      <c r="A21" s="93" t="s">
        <v>43</v>
      </c>
      <c r="B21" s="238" t="s">
        <v>159</v>
      </c>
      <c r="C21" s="239"/>
      <c r="D21" s="239"/>
      <c r="E21" s="239"/>
      <c r="F21" s="240"/>
    </row>
    <row r="22" spans="1:6" s="80" customFormat="1" ht="18.75" customHeight="1" thickBot="1">
      <c r="A22" s="11" t="s">
        <v>38</v>
      </c>
      <c r="B22" s="241"/>
      <c r="C22" s="242"/>
      <c r="D22" s="242"/>
      <c r="E22" s="242"/>
      <c r="F22" s="243"/>
    </row>
    <row r="23" spans="1:6" ht="22.5" customHeight="1" thickTop="1">
      <c r="A23" s="10" t="s">
        <v>31</v>
      </c>
      <c r="B23" s="259" t="str">
        <f>계약현황공개!C17</f>
        <v>홍보 물품 제작</v>
      </c>
      <c r="C23" s="260"/>
      <c r="D23" s="260"/>
      <c r="E23" s="260"/>
      <c r="F23" s="261"/>
    </row>
    <row r="24" spans="1:6" ht="14.25">
      <c r="A24" s="230" t="s">
        <v>39</v>
      </c>
      <c r="B24" s="248" t="s">
        <v>32</v>
      </c>
      <c r="C24" s="248" t="s">
        <v>83</v>
      </c>
      <c r="D24" s="94" t="s">
        <v>40</v>
      </c>
      <c r="E24" s="94" t="s">
        <v>33</v>
      </c>
      <c r="F24" s="95" t="s">
        <v>44</v>
      </c>
    </row>
    <row r="25" spans="1:6" ht="14.25">
      <c r="A25" s="247"/>
      <c r="B25" s="249"/>
      <c r="C25" s="249"/>
      <c r="D25" s="12" t="s">
        <v>41</v>
      </c>
      <c r="E25" s="12" t="s">
        <v>34</v>
      </c>
      <c r="F25" s="13" t="s">
        <v>42</v>
      </c>
    </row>
    <row r="26" spans="1:6" ht="13.5" customHeight="1">
      <c r="A26" s="247"/>
      <c r="B26" s="250" t="str">
        <f>계약현황공개!C20</f>
        <v>2025.8.7.</v>
      </c>
      <c r="C26" s="258" t="str">
        <f>계약현황공개!E20</f>
        <v>2025.8.7.~2025.8.18.</v>
      </c>
      <c r="D26" s="254">
        <f>계약현황공개!C18</f>
        <v>4459000</v>
      </c>
      <c r="E26" s="254">
        <f>계약현황공개!E18</f>
        <v>4235000</v>
      </c>
      <c r="F26" s="256">
        <f>계약현황공개!C19</f>
        <v>0.94976452119309263</v>
      </c>
    </row>
    <row r="27" spans="1:6" ht="13.5" customHeight="1">
      <c r="A27" s="231"/>
      <c r="B27" s="251"/>
      <c r="C27" s="253"/>
      <c r="D27" s="255"/>
      <c r="E27" s="255"/>
      <c r="F27" s="257"/>
    </row>
    <row r="28" spans="1:6" ht="14.25">
      <c r="A28" s="230" t="s">
        <v>35</v>
      </c>
      <c r="B28" s="94" t="s">
        <v>36</v>
      </c>
      <c r="C28" s="94" t="s">
        <v>46</v>
      </c>
      <c r="D28" s="232" t="s">
        <v>37</v>
      </c>
      <c r="E28" s="233"/>
      <c r="F28" s="234"/>
    </row>
    <row r="29" spans="1:6" ht="18" customHeight="1">
      <c r="A29" s="231"/>
      <c r="B29" s="50" t="str">
        <f>계약현황공개!E22</f>
        <v>완다몰</v>
      </c>
      <c r="C29" s="7" t="s">
        <v>283</v>
      </c>
      <c r="D29" s="235" t="str">
        <f>계약현황공개!E23</f>
        <v>성남시 수정구 논골로</v>
      </c>
      <c r="E29" s="236"/>
      <c r="F29" s="237"/>
    </row>
    <row r="30" spans="1:6" ht="20.25" customHeight="1">
      <c r="A30" s="93" t="s">
        <v>45</v>
      </c>
      <c r="B30" s="238" t="s">
        <v>177</v>
      </c>
      <c r="C30" s="239"/>
      <c r="D30" s="239"/>
      <c r="E30" s="239"/>
      <c r="F30" s="240"/>
    </row>
    <row r="31" spans="1:6" ht="22.5" customHeight="1">
      <c r="A31" s="93" t="s">
        <v>43</v>
      </c>
      <c r="B31" s="238" t="s">
        <v>159</v>
      </c>
      <c r="C31" s="239"/>
      <c r="D31" s="239"/>
      <c r="E31" s="239"/>
      <c r="F31" s="240"/>
    </row>
    <row r="32" spans="1:6" ht="15" thickBot="1">
      <c r="A32" s="11" t="s">
        <v>38</v>
      </c>
      <c r="B32" s="241"/>
      <c r="C32" s="242"/>
      <c r="D32" s="242"/>
      <c r="E32" s="242"/>
      <c r="F32" s="243"/>
    </row>
    <row r="33" spans="1:6" ht="22.5" customHeight="1" thickTop="1">
      <c r="A33" s="10" t="s">
        <v>31</v>
      </c>
      <c r="B33" s="244" t="str">
        <f>계약현황공개!C24</f>
        <v>천정 전검구 및 배수판 설치</v>
      </c>
      <c r="C33" s="245"/>
      <c r="D33" s="245"/>
      <c r="E33" s="245"/>
      <c r="F33" s="246"/>
    </row>
    <row r="34" spans="1:6" ht="14.25">
      <c r="A34" s="230" t="s">
        <v>39</v>
      </c>
      <c r="B34" s="248" t="s">
        <v>32</v>
      </c>
      <c r="C34" s="248" t="s">
        <v>83</v>
      </c>
      <c r="D34" s="94" t="s">
        <v>40</v>
      </c>
      <c r="E34" s="94" t="s">
        <v>33</v>
      </c>
      <c r="F34" s="95" t="s">
        <v>44</v>
      </c>
    </row>
    <row r="35" spans="1:6" ht="14.25">
      <c r="A35" s="247"/>
      <c r="B35" s="249"/>
      <c r="C35" s="249"/>
      <c r="D35" s="12" t="s">
        <v>41</v>
      </c>
      <c r="E35" s="12" t="s">
        <v>34</v>
      </c>
      <c r="F35" s="13" t="s">
        <v>42</v>
      </c>
    </row>
    <row r="36" spans="1:6" ht="13.5" customHeight="1">
      <c r="A36" s="247"/>
      <c r="B36" s="250" t="str">
        <f>계약현황공개!C27</f>
        <v>2025.8.11.</v>
      </c>
      <c r="C36" s="258" t="str">
        <f>계약현황공개!E27</f>
        <v>2025.8.12.~2025.8.14.</v>
      </c>
      <c r="D36" s="254">
        <f>계약현황공개!C25</f>
        <v>3707000</v>
      </c>
      <c r="E36" s="254">
        <f>계약현황공개!E26</f>
        <v>3443000</v>
      </c>
      <c r="F36" s="256">
        <f>계약현황공개!C26</f>
        <v>0.92878338278931749</v>
      </c>
    </row>
    <row r="37" spans="1:6" ht="13.5" customHeight="1">
      <c r="A37" s="231"/>
      <c r="B37" s="251"/>
      <c r="C37" s="253"/>
      <c r="D37" s="255"/>
      <c r="E37" s="255"/>
      <c r="F37" s="257"/>
    </row>
    <row r="38" spans="1:6" ht="14.25">
      <c r="A38" s="230" t="s">
        <v>35</v>
      </c>
      <c r="B38" s="94" t="s">
        <v>36</v>
      </c>
      <c r="C38" s="94" t="s">
        <v>46</v>
      </c>
      <c r="D38" s="232" t="s">
        <v>37</v>
      </c>
      <c r="E38" s="233"/>
      <c r="F38" s="234"/>
    </row>
    <row r="39" spans="1:6" ht="14.25">
      <c r="A39" s="231"/>
      <c r="B39" s="50" t="str">
        <f>계약현황공개!E29</f>
        <v>주식회사 집텍</v>
      </c>
      <c r="C39" s="7" t="s">
        <v>284</v>
      </c>
      <c r="D39" s="235" t="str">
        <f>계약현황공개!E30</f>
        <v>성남시 중원구 광명로</v>
      </c>
      <c r="E39" s="236"/>
      <c r="F39" s="237"/>
    </row>
    <row r="40" spans="1:6" ht="19.5" customHeight="1">
      <c r="A40" s="93" t="s">
        <v>45</v>
      </c>
      <c r="B40" s="238" t="s">
        <v>177</v>
      </c>
      <c r="C40" s="239"/>
      <c r="D40" s="239"/>
      <c r="E40" s="239"/>
      <c r="F40" s="240"/>
    </row>
    <row r="41" spans="1:6" ht="19.5" customHeight="1">
      <c r="A41" s="93" t="s">
        <v>43</v>
      </c>
      <c r="B41" s="238" t="s">
        <v>159</v>
      </c>
      <c r="C41" s="239"/>
      <c r="D41" s="239"/>
      <c r="E41" s="239"/>
      <c r="F41" s="240"/>
    </row>
    <row r="42" spans="1:6" ht="15" thickBot="1">
      <c r="A42" s="11" t="s">
        <v>38</v>
      </c>
      <c r="B42" s="241"/>
      <c r="C42" s="242"/>
      <c r="D42" s="242"/>
      <c r="E42" s="242"/>
      <c r="F42" s="243"/>
    </row>
    <row r="43" spans="1:6" s="80" customFormat="1" ht="22.5" customHeight="1" thickTop="1">
      <c r="A43" s="10" t="s">
        <v>31</v>
      </c>
      <c r="B43" s="244" t="str">
        <f>계약현황공개!C31</f>
        <v>나도AI크리에이터 성과공유회 운영</v>
      </c>
      <c r="C43" s="245"/>
      <c r="D43" s="245"/>
      <c r="E43" s="245"/>
      <c r="F43" s="246"/>
    </row>
    <row r="44" spans="1:6" s="80" customFormat="1" ht="14.25">
      <c r="A44" s="230" t="s">
        <v>39</v>
      </c>
      <c r="B44" s="248" t="s">
        <v>32</v>
      </c>
      <c r="C44" s="248" t="s">
        <v>83</v>
      </c>
      <c r="D44" s="94" t="s">
        <v>40</v>
      </c>
      <c r="E44" s="94" t="s">
        <v>33</v>
      </c>
      <c r="F44" s="95" t="s">
        <v>44</v>
      </c>
    </row>
    <row r="45" spans="1:6" s="80" customFormat="1" ht="14.25">
      <c r="A45" s="247"/>
      <c r="B45" s="249"/>
      <c r="C45" s="249"/>
      <c r="D45" s="12" t="s">
        <v>41</v>
      </c>
      <c r="E45" s="12" t="s">
        <v>34</v>
      </c>
      <c r="F45" s="13" t="s">
        <v>42</v>
      </c>
    </row>
    <row r="46" spans="1:6" s="80" customFormat="1" ht="13.5" customHeight="1">
      <c r="A46" s="247"/>
      <c r="B46" s="250" t="str">
        <f>계약현황공개!C34</f>
        <v>2025.8.11.</v>
      </c>
      <c r="C46" s="258" t="str">
        <f>계약현황공개!E34</f>
        <v>2025.8.23.</v>
      </c>
      <c r="D46" s="254">
        <f>계약현황공개!C32</f>
        <v>3000000</v>
      </c>
      <c r="E46" s="254">
        <f>계약현황공개!E33</f>
        <v>2850000</v>
      </c>
      <c r="F46" s="256">
        <f>계약현황공개!C33</f>
        <v>0.95</v>
      </c>
    </row>
    <row r="47" spans="1:6" s="80" customFormat="1" ht="13.5" customHeight="1">
      <c r="A47" s="231"/>
      <c r="B47" s="251"/>
      <c r="C47" s="253"/>
      <c r="D47" s="255"/>
      <c r="E47" s="255"/>
      <c r="F47" s="257"/>
    </row>
    <row r="48" spans="1:6" s="80" customFormat="1" ht="14.25">
      <c r="A48" s="230" t="s">
        <v>35</v>
      </c>
      <c r="B48" s="94" t="s">
        <v>36</v>
      </c>
      <c r="C48" s="94" t="s">
        <v>46</v>
      </c>
      <c r="D48" s="232" t="s">
        <v>37</v>
      </c>
      <c r="E48" s="233"/>
      <c r="F48" s="234"/>
    </row>
    <row r="49" spans="1:6" s="80" customFormat="1" ht="14.25">
      <c r="A49" s="231"/>
      <c r="B49" s="50" t="str">
        <f>계약현황공개!E36</f>
        <v>라온경제교육사회적협동조합</v>
      </c>
      <c r="C49" s="7" t="s">
        <v>285</v>
      </c>
      <c r="D49" s="235" t="str">
        <f>계약현황공개!E37</f>
        <v>경기도 수원시 권선구 산업로</v>
      </c>
      <c r="E49" s="236"/>
      <c r="F49" s="237"/>
    </row>
    <row r="50" spans="1:6" s="80" customFormat="1" ht="14.25" customHeight="1">
      <c r="A50" s="93" t="s">
        <v>45</v>
      </c>
      <c r="B50" s="238" t="s">
        <v>177</v>
      </c>
      <c r="C50" s="239"/>
      <c r="D50" s="239"/>
      <c r="E50" s="239"/>
      <c r="F50" s="240"/>
    </row>
    <row r="51" spans="1:6" s="80" customFormat="1" ht="14.25">
      <c r="A51" s="93" t="s">
        <v>43</v>
      </c>
      <c r="B51" s="238" t="s">
        <v>159</v>
      </c>
      <c r="C51" s="239"/>
      <c r="D51" s="239"/>
      <c r="E51" s="239"/>
      <c r="F51" s="240"/>
    </row>
    <row r="52" spans="1:6" s="80" customFormat="1" ht="15" thickBot="1">
      <c r="A52" s="11" t="s">
        <v>38</v>
      </c>
      <c r="B52" s="262"/>
      <c r="C52" s="263"/>
      <c r="D52" s="263"/>
      <c r="E52" s="263"/>
      <c r="F52" s="264"/>
    </row>
    <row r="53" spans="1:6" s="80" customFormat="1" ht="22.5" customHeight="1" thickTop="1">
      <c r="A53" s="10" t="s">
        <v>31</v>
      </c>
      <c r="B53" s="244" t="str">
        <f>계약현황공개!C38</f>
        <v>제16회 성남시청소년창의과학축제 구급차 임차</v>
      </c>
      <c r="C53" s="245"/>
      <c r="D53" s="245"/>
      <c r="E53" s="245"/>
      <c r="F53" s="246"/>
    </row>
    <row r="54" spans="1:6" s="80" customFormat="1" ht="14.25">
      <c r="A54" s="230" t="s">
        <v>39</v>
      </c>
      <c r="B54" s="248" t="s">
        <v>32</v>
      </c>
      <c r="C54" s="248" t="s">
        <v>83</v>
      </c>
      <c r="D54" s="94" t="s">
        <v>40</v>
      </c>
      <c r="E54" s="94" t="s">
        <v>33</v>
      </c>
      <c r="F54" s="95" t="s">
        <v>44</v>
      </c>
    </row>
    <row r="55" spans="1:6" s="80" customFormat="1" ht="14.25">
      <c r="A55" s="247"/>
      <c r="B55" s="249"/>
      <c r="C55" s="249"/>
      <c r="D55" s="12" t="s">
        <v>41</v>
      </c>
      <c r="E55" s="12" t="s">
        <v>34</v>
      </c>
      <c r="F55" s="13" t="s">
        <v>42</v>
      </c>
    </row>
    <row r="56" spans="1:6" s="80" customFormat="1" ht="13.5" customHeight="1">
      <c r="A56" s="247"/>
      <c r="B56" s="250" t="str">
        <f>계약현황공개!C41</f>
        <v>2025.8.12.</v>
      </c>
      <c r="C56" s="258" t="str">
        <f>계약현황공개!E41</f>
        <v>2025.9.13.</v>
      </c>
      <c r="D56" s="254">
        <f>계약현황공개!C39</f>
        <v>550000</v>
      </c>
      <c r="E56" s="254">
        <f>계약현황공개!E40</f>
        <v>500000</v>
      </c>
      <c r="F56" s="256">
        <f>계약현황공개!C40</f>
        <v>0.90909090909090906</v>
      </c>
    </row>
    <row r="57" spans="1:6" s="80" customFormat="1" ht="13.5" customHeight="1">
      <c r="A57" s="231"/>
      <c r="B57" s="251"/>
      <c r="C57" s="253"/>
      <c r="D57" s="255"/>
      <c r="E57" s="255"/>
      <c r="F57" s="257"/>
    </row>
    <row r="58" spans="1:6" s="80" customFormat="1" ht="14.25">
      <c r="A58" s="230" t="s">
        <v>35</v>
      </c>
      <c r="B58" s="94" t="s">
        <v>36</v>
      </c>
      <c r="C58" s="94" t="s">
        <v>46</v>
      </c>
      <c r="D58" s="232" t="s">
        <v>37</v>
      </c>
      <c r="E58" s="233"/>
      <c r="F58" s="234"/>
    </row>
    <row r="59" spans="1:6" s="80" customFormat="1" ht="14.25">
      <c r="A59" s="231"/>
      <c r="B59" s="50" t="str">
        <f>계약현황공개!E43</f>
        <v>주식회사하나이엠에스</v>
      </c>
      <c r="C59" s="7" t="s">
        <v>286</v>
      </c>
      <c r="D59" s="235" t="str">
        <f>계약현황공개!E44</f>
        <v xml:space="preserve">경기도 수원시 영통구 광교중앙로 </v>
      </c>
      <c r="E59" s="236"/>
      <c r="F59" s="237"/>
    </row>
    <row r="60" spans="1:6" s="80" customFormat="1" ht="14.25" customHeight="1">
      <c r="A60" s="93" t="s">
        <v>45</v>
      </c>
      <c r="B60" s="238" t="s">
        <v>177</v>
      </c>
      <c r="C60" s="239"/>
      <c r="D60" s="239"/>
      <c r="E60" s="239"/>
      <c r="F60" s="240"/>
    </row>
    <row r="61" spans="1:6" s="80" customFormat="1" ht="14.25">
      <c r="A61" s="93" t="s">
        <v>43</v>
      </c>
      <c r="B61" s="238" t="s">
        <v>159</v>
      </c>
      <c r="C61" s="239"/>
      <c r="D61" s="239"/>
      <c r="E61" s="239"/>
      <c r="F61" s="240"/>
    </row>
    <row r="62" spans="1:6" s="80" customFormat="1" ht="15" thickBot="1">
      <c r="A62" s="11" t="s">
        <v>38</v>
      </c>
      <c r="B62" s="241"/>
      <c r="C62" s="242"/>
      <c r="D62" s="242"/>
      <c r="E62" s="242"/>
      <c r="F62" s="243"/>
    </row>
    <row r="63" spans="1:6" s="80" customFormat="1" ht="22.5" customHeight="1" thickTop="1">
      <c r="A63" s="10" t="s">
        <v>31</v>
      </c>
      <c r="B63" s="244" t="str">
        <f>계약현황공개!C45</f>
        <v>영상정보처리기기[CCTV]설치공사 실시</v>
      </c>
      <c r="C63" s="245"/>
      <c r="D63" s="245"/>
      <c r="E63" s="245"/>
      <c r="F63" s="246"/>
    </row>
    <row r="64" spans="1:6" s="80" customFormat="1" ht="14.25">
      <c r="A64" s="230" t="s">
        <v>39</v>
      </c>
      <c r="B64" s="248" t="s">
        <v>32</v>
      </c>
      <c r="C64" s="248" t="s">
        <v>83</v>
      </c>
      <c r="D64" s="94" t="s">
        <v>40</v>
      </c>
      <c r="E64" s="94" t="s">
        <v>33</v>
      </c>
      <c r="F64" s="95" t="s">
        <v>44</v>
      </c>
    </row>
    <row r="65" spans="1:6" s="80" customFormat="1" ht="14.25">
      <c r="A65" s="247"/>
      <c r="B65" s="249"/>
      <c r="C65" s="249"/>
      <c r="D65" s="12" t="s">
        <v>41</v>
      </c>
      <c r="E65" s="12" t="s">
        <v>34</v>
      </c>
      <c r="F65" s="13" t="s">
        <v>42</v>
      </c>
    </row>
    <row r="66" spans="1:6" s="80" customFormat="1" ht="13.5" customHeight="1">
      <c r="A66" s="247"/>
      <c r="B66" s="250" t="str">
        <f>계약현황공개!C48</f>
        <v>2025.8.20.</v>
      </c>
      <c r="C66" s="258" t="str">
        <f>계약현황공개!E48</f>
        <v>2025.9.2.~2025.9.29.</v>
      </c>
      <c r="D66" s="254">
        <f>계약현황공개!C46</f>
        <v>18000000</v>
      </c>
      <c r="E66" s="254">
        <f>계약현황공개!E47</f>
        <v>17100000</v>
      </c>
      <c r="F66" s="256">
        <f>계약현황공개!C47</f>
        <v>0.95</v>
      </c>
    </row>
    <row r="67" spans="1:6" s="80" customFormat="1" ht="13.5" customHeight="1">
      <c r="A67" s="231"/>
      <c r="B67" s="251"/>
      <c r="C67" s="253"/>
      <c r="D67" s="255"/>
      <c r="E67" s="255"/>
      <c r="F67" s="257"/>
    </row>
    <row r="68" spans="1:6" s="80" customFormat="1" ht="14.25">
      <c r="A68" s="230" t="s">
        <v>35</v>
      </c>
      <c r="B68" s="94" t="s">
        <v>36</v>
      </c>
      <c r="C68" s="94" t="s">
        <v>46</v>
      </c>
      <c r="D68" s="232" t="s">
        <v>37</v>
      </c>
      <c r="E68" s="233"/>
      <c r="F68" s="234"/>
    </row>
    <row r="69" spans="1:6" s="80" customFormat="1" ht="14.25">
      <c r="A69" s="231"/>
      <c r="B69" s="50" t="str">
        <f>계약현황공개!E50</f>
        <v>LG대양정보통신</v>
      </c>
      <c r="C69" s="7" t="s">
        <v>287</v>
      </c>
      <c r="D69" s="235">
        <f>계약현황공개!E51</f>
        <v>0</v>
      </c>
      <c r="E69" s="236"/>
      <c r="F69" s="237"/>
    </row>
    <row r="70" spans="1:6" s="80" customFormat="1" ht="14.25" customHeight="1">
      <c r="A70" s="93" t="s">
        <v>45</v>
      </c>
      <c r="B70" s="238" t="s">
        <v>177</v>
      </c>
      <c r="C70" s="239"/>
      <c r="D70" s="239"/>
      <c r="E70" s="239"/>
      <c r="F70" s="240"/>
    </row>
    <row r="71" spans="1:6" s="80" customFormat="1" ht="14.25">
      <c r="A71" s="93" t="s">
        <v>43</v>
      </c>
      <c r="B71" s="238" t="s">
        <v>159</v>
      </c>
      <c r="C71" s="239"/>
      <c r="D71" s="239"/>
      <c r="E71" s="239"/>
      <c r="F71" s="240"/>
    </row>
    <row r="72" spans="1:6" s="80" customFormat="1" ht="15" thickBot="1">
      <c r="A72" s="11" t="s">
        <v>38</v>
      </c>
      <c r="B72" s="241"/>
      <c r="C72" s="242"/>
      <c r="D72" s="242"/>
      <c r="E72" s="242"/>
      <c r="F72" s="243"/>
    </row>
    <row r="73" spans="1:6" s="80" customFormat="1" ht="22.5" customHeight="1" thickTop="1">
      <c r="A73" s="10" t="s">
        <v>31</v>
      </c>
      <c r="B73" s="244" t="str">
        <f>계약현황공개!C52</f>
        <v>제16회 성남시청소년창의과학축제 전기설비</v>
      </c>
      <c r="C73" s="245"/>
      <c r="D73" s="245"/>
      <c r="E73" s="245"/>
      <c r="F73" s="246"/>
    </row>
    <row r="74" spans="1:6" s="80" customFormat="1" ht="14.25">
      <c r="A74" s="230" t="s">
        <v>39</v>
      </c>
      <c r="B74" s="248" t="s">
        <v>32</v>
      </c>
      <c r="C74" s="248" t="s">
        <v>83</v>
      </c>
      <c r="D74" s="94" t="s">
        <v>40</v>
      </c>
      <c r="E74" s="94" t="s">
        <v>33</v>
      </c>
      <c r="F74" s="95" t="s">
        <v>44</v>
      </c>
    </row>
    <row r="75" spans="1:6" s="80" customFormat="1" ht="14.25">
      <c r="A75" s="247"/>
      <c r="B75" s="249"/>
      <c r="C75" s="249"/>
      <c r="D75" s="12" t="s">
        <v>41</v>
      </c>
      <c r="E75" s="12" t="s">
        <v>34</v>
      </c>
      <c r="F75" s="13" t="s">
        <v>42</v>
      </c>
    </row>
    <row r="76" spans="1:6" s="80" customFormat="1" ht="13.5" customHeight="1">
      <c r="A76" s="247"/>
      <c r="B76" s="250" t="str">
        <f>계약현황공개!C55</f>
        <v>2025.8.21.</v>
      </c>
      <c r="C76" s="258" t="str">
        <f>계약현황공개!E55</f>
        <v>2025.9.13.</v>
      </c>
      <c r="D76" s="254">
        <f>계약현황공개!C53</f>
        <v>4579000</v>
      </c>
      <c r="E76" s="254">
        <f>계약현황공개!E53</f>
        <v>4335000</v>
      </c>
      <c r="F76" s="256">
        <f>E76/D76</f>
        <v>0.94671325616946933</v>
      </c>
    </row>
    <row r="77" spans="1:6" s="80" customFormat="1" ht="13.5" customHeight="1">
      <c r="A77" s="231"/>
      <c r="B77" s="251"/>
      <c r="C77" s="253"/>
      <c r="D77" s="255"/>
      <c r="E77" s="255"/>
      <c r="F77" s="257"/>
    </row>
    <row r="78" spans="1:6" s="80" customFormat="1" ht="14.25">
      <c r="A78" s="230" t="s">
        <v>35</v>
      </c>
      <c r="B78" s="94" t="s">
        <v>36</v>
      </c>
      <c r="C78" s="94" t="s">
        <v>46</v>
      </c>
      <c r="D78" s="232" t="s">
        <v>37</v>
      </c>
      <c r="E78" s="233"/>
      <c r="F78" s="234"/>
    </row>
    <row r="79" spans="1:6" s="80" customFormat="1" ht="14.25">
      <c r="A79" s="231"/>
      <c r="B79" s="50" t="str">
        <f>계약현황공개!E57</f>
        <v>㈜삼전전기</v>
      </c>
      <c r="C79" s="96" t="s">
        <v>288</v>
      </c>
      <c r="D79" s="235" t="str">
        <f>계약현황공개!E58</f>
        <v>경기도 성남시 중원구 갈마치로</v>
      </c>
      <c r="E79" s="236"/>
      <c r="F79" s="237"/>
    </row>
    <row r="80" spans="1:6" s="80" customFormat="1" ht="18.75" customHeight="1">
      <c r="A80" s="93" t="s">
        <v>45</v>
      </c>
      <c r="B80" s="238" t="s">
        <v>177</v>
      </c>
      <c r="C80" s="239"/>
      <c r="D80" s="239"/>
      <c r="E80" s="239"/>
      <c r="F80" s="240"/>
    </row>
    <row r="81" spans="1:6" s="80" customFormat="1" ht="18.75" customHeight="1">
      <c r="A81" s="93" t="s">
        <v>43</v>
      </c>
      <c r="B81" s="238" t="s">
        <v>159</v>
      </c>
      <c r="C81" s="239"/>
      <c r="D81" s="239"/>
      <c r="E81" s="239"/>
      <c r="F81" s="240"/>
    </row>
    <row r="82" spans="1:6" s="80" customFormat="1" ht="18.75" customHeight="1" thickBot="1">
      <c r="A82" s="11" t="s">
        <v>38</v>
      </c>
      <c r="B82" s="241"/>
      <c r="C82" s="242"/>
      <c r="D82" s="242"/>
      <c r="E82" s="242"/>
      <c r="F82" s="243"/>
    </row>
    <row r="83" spans="1:6" s="80" customFormat="1" ht="22.5" customHeight="1" thickTop="1">
      <c r="A83" s="10" t="s">
        <v>31</v>
      </c>
      <c r="B83" s="244" t="str">
        <f>계약현황공개!C59</f>
        <v>2025. 인성함양 프로그램 가족 힐링데이 버스 임차</v>
      </c>
      <c r="C83" s="245"/>
      <c r="D83" s="245"/>
      <c r="E83" s="245"/>
      <c r="F83" s="246"/>
    </row>
    <row r="84" spans="1:6" s="80" customFormat="1" ht="14.25">
      <c r="A84" s="230" t="s">
        <v>39</v>
      </c>
      <c r="B84" s="248" t="s">
        <v>32</v>
      </c>
      <c r="C84" s="248" t="s">
        <v>83</v>
      </c>
      <c r="D84" s="94" t="s">
        <v>40</v>
      </c>
      <c r="E84" s="94" t="s">
        <v>33</v>
      </c>
      <c r="F84" s="95" t="s">
        <v>44</v>
      </c>
    </row>
    <row r="85" spans="1:6" s="80" customFormat="1" ht="14.25">
      <c r="A85" s="247"/>
      <c r="B85" s="249"/>
      <c r="C85" s="249"/>
      <c r="D85" s="12" t="s">
        <v>41</v>
      </c>
      <c r="E85" s="12" t="s">
        <v>34</v>
      </c>
      <c r="F85" s="13" t="s">
        <v>42</v>
      </c>
    </row>
    <row r="86" spans="1:6" s="80" customFormat="1" ht="13.5" customHeight="1">
      <c r="A86" s="247"/>
      <c r="B86" s="250" t="str">
        <f>계약현황공개!C62</f>
        <v>2025.8.22.</v>
      </c>
      <c r="C86" s="258" t="str">
        <f>계약현황공개!E62</f>
        <v>2025.8.30.</v>
      </c>
      <c r="D86" s="254">
        <f>계약현황공개!C60</f>
        <v>577500</v>
      </c>
      <c r="E86" s="254">
        <f>계약현황공개!E60</f>
        <v>550000</v>
      </c>
      <c r="F86" s="256">
        <f>E86/D86</f>
        <v>0.95238095238095233</v>
      </c>
    </row>
    <row r="87" spans="1:6" s="80" customFormat="1" ht="13.5" customHeight="1">
      <c r="A87" s="231"/>
      <c r="B87" s="251"/>
      <c r="C87" s="253"/>
      <c r="D87" s="255"/>
      <c r="E87" s="255"/>
      <c r="F87" s="257"/>
    </row>
    <row r="88" spans="1:6" s="80" customFormat="1" ht="14.25">
      <c r="A88" s="230" t="s">
        <v>35</v>
      </c>
      <c r="B88" s="94" t="s">
        <v>36</v>
      </c>
      <c r="C88" s="94" t="s">
        <v>46</v>
      </c>
      <c r="D88" s="232" t="s">
        <v>37</v>
      </c>
      <c r="E88" s="233"/>
      <c r="F88" s="234"/>
    </row>
    <row r="89" spans="1:6" s="80" customFormat="1" ht="14.25">
      <c r="A89" s="231"/>
      <c r="B89" s="50" t="str">
        <f>계약현황공개!E64</f>
        <v>주식회사 용성국제 여행사</v>
      </c>
      <c r="C89" s="96" t="s">
        <v>289</v>
      </c>
      <c r="D89" s="235" t="str">
        <f>계약현황공개!E65</f>
        <v>경기도 성남시 수정구 수정로</v>
      </c>
      <c r="E89" s="236"/>
      <c r="F89" s="237"/>
    </row>
    <row r="90" spans="1:6" s="80" customFormat="1" ht="18.75" customHeight="1">
      <c r="A90" s="93" t="s">
        <v>45</v>
      </c>
      <c r="B90" s="238" t="s">
        <v>177</v>
      </c>
      <c r="C90" s="239"/>
      <c r="D90" s="239"/>
      <c r="E90" s="239"/>
      <c r="F90" s="240"/>
    </row>
    <row r="91" spans="1:6" s="80" customFormat="1" ht="18.75" customHeight="1">
      <c r="A91" s="93" t="s">
        <v>43</v>
      </c>
      <c r="B91" s="238" t="s">
        <v>159</v>
      </c>
      <c r="C91" s="239"/>
      <c r="D91" s="239"/>
      <c r="E91" s="239"/>
      <c r="F91" s="240"/>
    </row>
    <row r="92" spans="1:6" s="80" customFormat="1" ht="18.75" customHeight="1" thickBot="1">
      <c r="A92" s="11" t="s">
        <v>38</v>
      </c>
      <c r="B92" s="241"/>
      <c r="C92" s="242"/>
      <c r="D92" s="242"/>
      <c r="E92" s="242"/>
      <c r="F92" s="243"/>
    </row>
    <row r="93" spans="1:6" s="80" customFormat="1" ht="22.5" customHeight="1" thickTop="1">
      <c r="A93" s="10" t="s">
        <v>31</v>
      </c>
      <c r="B93" s="244" t="str">
        <f>계약현황공개!C66</f>
        <v>내부 사인물 제작 및 설치</v>
      </c>
      <c r="C93" s="245"/>
      <c r="D93" s="245"/>
      <c r="E93" s="245"/>
      <c r="F93" s="246"/>
    </row>
    <row r="94" spans="1:6" s="80" customFormat="1" ht="14.25">
      <c r="A94" s="230" t="s">
        <v>39</v>
      </c>
      <c r="B94" s="248" t="s">
        <v>32</v>
      </c>
      <c r="C94" s="248" t="s">
        <v>83</v>
      </c>
      <c r="D94" s="94" t="s">
        <v>40</v>
      </c>
      <c r="E94" s="94" t="s">
        <v>33</v>
      </c>
      <c r="F94" s="95" t="s">
        <v>44</v>
      </c>
    </row>
    <row r="95" spans="1:6" s="80" customFormat="1" ht="14.25">
      <c r="A95" s="247"/>
      <c r="B95" s="249"/>
      <c r="C95" s="249"/>
      <c r="D95" s="12" t="s">
        <v>41</v>
      </c>
      <c r="E95" s="12" t="s">
        <v>34</v>
      </c>
      <c r="F95" s="13" t="s">
        <v>42</v>
      </c>
    </row>
    <row r="96" spans="1:6" s="80" customFormat="1" ht="13.5" customHeight="1">
      <c r="A96" s="247"/>
      <c r="B96" s="250" t="str">
        <f>계약현황공개!C69</f>
        <v>2025.8.28.</v>
      </c>
      <c r="C96" s="252" t="str">
        <f>계약현황공개!E69</f>
        <v>2025.9.2.~2025.9.15.</v>
      </c>
      <c r="D96" s="254">
        <f>계약현황공개!C67</f>
        <v>5148000</v>
      </c>
      <c r="E96" s="254">
        <f>계약현황공개!E67</f>
        <v>4895000</v>
      </c>
      <c r="F96" s="256">
        <f>E96/D96</f>
        <v>0.95085470085470081</v>
      </c>
    </row>
    <row r="97" spans="1:6" s="80" customFormat="1" ht="13.5" customHeight="1">
      <c r="A97" s="231"/>
      <c r="B97" s="251"/>
      <c r="C97" s="253"/>
      <c r="D97" s="255"/>
      <c r="E97" s="255"/>
      <c r="F97" s="257"/>
    </row>
    <row r="98" spans="1:6" s="80" customFormat="1" ht="14.25">
      <c r="A98" s="230" t="s">
        <v>35</v>
      </c>
      <c r="B98" s="94" t="s">
        <v>36</v>
      </c>
      <c r="C98" s="94" t="s">
        <v>46</v>
      </c>
      <c r="D98" s="232" t="s">
        <v>37</v>
      </c>
      <c r="E98" s="233"/>
      <c r="F98" s="234"/>
    </row>
    <row r="99" spans="1:6" s="80" customFormat="1" ht="14.25">
      <c r="A99" s="231"/>
      <c r="B99" s="50" t="str">
        <f>계약현황공개!E71</f>
        <v>디자인스토리</v>
      </c>
      <c r="C99" s="7" t="s">
        <v>290</v>
      </c>
      <c r="D99" s="235" t="str">
        <f>계약현황공개!E72</f>
        <v>경기도 성남시 분당구 내정로</v>
      </c>
      <c r="E99" s="236"/>
      <c r="F99" s="237"/>
    </row>
    <row r="100" spans="1:6" s="80" customFormat="1" ht="18.75" customHeight="1">
      <c r="A100" s="93" t="s">
        <v>45</v>
      </c>
      <c r="B100" s="238" t="s">
        <v>177</v>
      </c>
      <c r="C100" s="239"/>
      <c r="D100" s="239"/>
      <c r="E100" s="239"/>
      <c r="F100" s="240"/>
    </row>
    <row r="101" spans="1:6" s="80" customFormat="1" ht="18.75" customHeight="1">
      <c r="A101" s="93" t="s">
        <v>43</v>
      </c>
      <c r="B101" s="238" t="s">
        <v>159</v>
      </c>
      <c r="C101" s="239"/>
      <c r="D101" s="239"/>
      <c r="E101" s="239"/>
      <c r="F101" s="240"/>
    </row>
    <row r="102" spans="1:6" s="80" customFormat="1" ht="18.75" customHeight="1" thickBot="1">
      <c r="A102" s="11" t="s">
        <v>38</v>
      </c>
      <c r="B102" s="241"/>
      <c r="C102" s="242"/>
      <c r="D102" s="242"/>
      <c r="E102" s="242"/>
      <c r="F102" s="243"/>
    </row>
    <row r="103" spans="1:6" ht="14.25" thickTop="1"/>
  </sheetData>
  <mergeCells count="151">
    <mergeCell ref="A18:A19"/>
    <mergeCell ref="D18:F18"/>
    <mergeCell ref="D19:F19"/>
    <mergeCell ref="B20:F20"/>
    <mergeCell ref="B21:F21"/>
    <mergeCell ref="B22:F22"/>
    <mergeCell ref="F76:F77"/>
    <mergeCell ref="A78:A79"/>
    <mergeCell ref="D78:F78"/>
    <mergeCell ref="D79:F79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98:A99"/>
    <mergeCell ref="D98:F98"/>
    <mergeCell ref="D99:F99"/>
    <mergeCell ref="B100:F100"/>
    <mergeCell ref="B101:F101"/>
    <mergeCell ref="B102:F10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2025-09-05T04:45:38Z</dcterms:modified>
</cp:coreProperties>
</file>